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66925"/>
  <mc:AlternateContent xmlns:mc="http://schemas.openxmlformats.org/markup-compatibility/2006">
    <mc:Choice Requires="x15">
      <x15ac:absPath xmlns:x15ac="http://schemas.microsoft.com/office/spreadsheetml/2010/11/ac" url="F:\CAMARA MUNICIPAL JP\MEDIÇÕES\BM 24\"/>
    </mc:Choice>
  </mc:AlternateContent>
  <xr:revisionPtr revIDLastSave="0" documentId="13_ncr:1_{4BD24FCC-E70F-4063-950F-C2557197FFBA}" xr6:coauthVersionLast="47" xr6:coauthVersionMax="47" xr10:uidLastSave="{00000000-0000-0000-0000-000000000000}"/>
  <bookViews>
    <workbookView xWindow="-120" yWindow="-120" windowWidth="20730" windowHeight="11040" firstSheet="5" activeTab="17" xr2:uid="{09CB3EF6-4D0F-4C31-A21B-A70EC7293F6F}"/>
  </bookViews>
  <sheets>
    <sheet name="Planilha" sheetId="1" r:id="rId1"/>
    <sheet name="RESUMO MEM." sheetId="19" r:id="rId2"/>
    <sheet name="6.0" sheetId="66" r:id="rId3"/>
    <sheet name="8.0" sheetId="67" r:id="rId4"/>
    <sheet name="19.0" sheetId="85" r:id="rId5"/>
    <sheet name="9.0" sheetId="68" r:id="rId6"/>
    <sheet name="10.0" sheetId="80" r:id="rId7"/>
    <sheet name="11.0" sheetId="69" r:id="rId8"/>
    <sheet name="12.0" sheetId="74" r:id="rId9"/>
    <sheet name="13.0" sheetId="82" r:id="rId10"/>
    <sheet name="14.0" sheetId="75" r:id="rId11"/>
    <sheet name="16.0" sheetId="83" r:id="rId12"/>
    <sheet name="17.0" sheetId="71" r:id="rId13"/>
    <sheet name="18.0" sheetId="72" r:id="rId14"/>
    <sheet name="20.0" sheetId="79" r:id="rId15"/>
    <sheet name="21.0" sheetId="78" r:id="rId16"/>
    <sheet name="23.0" sheetId="77" r:id="rId17"/>
    <sheet name="24.0" sheetId="73" r:id="rId18"/>
  </sheets>
  <externalReferences>
    <externalReference r:id="rId19"/>
  </externalReferences>
  <definedNames>
    <definedName name="_xlnm.Print_Area" localSheetId="6">'10.0'!$A$1:$E$57</definedName>
    <definedName name="_xlnm.Print_Area" localSheetId="7">'11.0'!$A$1:$D$31</definedName>
    <definedName name="_xlnm.Print_Area" localSheetId="8">'12.0'!$A$1:$E$97</definedName>
    <definedName name="_xlnm.Print_Area" localSheetId="9">'13.0'!$A$1:$D$27</definedName>
    <definedName name="_xlnm.Print_Area" localSheetId="10">'14.0'!$A$1:$D$52</definedName>
    <definedName name="_xlnm.Print_Area" localSheetId="11">'16.0'!$A$1:$E$36</definedName>
    <definedName name="_xlnm.Print_Area" localSheetId="12">'17.0'!$A$1:$E$119</definedName>
    <definedName name="_xlnm.Print_Area" localSheetId="13">'18.0'!$A$2:$D$144</definedName>
    <definedName name="_xlnm.Print_Area" localSheetId="4">'19.0'!$A$1:$D$18</definedName>
    <definedName name="_xlnm.Print_Area" localSheetId="14">'20.0'!$A$1:$E$82</definedName>
    <definedName name="_xlnm.Print_Area" localSheetId="15">'21.0'!$A$1:$D$69</definedName>
    <definedName name="_xlnm.Print_Area" localSheetId="17">'24.0'!$A$2:$E$174</definedName>
    <definedName name="_xlnm.Print_Area" localSheetId="2">'6.0'!$A$1:$F$93</definedName>
    <definedName name="_xlnm.Print_Area" localSheetId="3">'8.0'!$A$3:$E$19</definedName>
    <definedName name="_xlnm.Print_Area" localSheetId="5">'9.0'!$A$1:$E$63</definedName>
    <definedName name="_xlnm.Print_Area" localSheetId="0">Planilha!$A$1:$M$523</definedName>
    <definedName name="_xlnm.Print_Area" localSheetId="1">'RESUMO MEM.'!$A$1:$E$635</definedName>
    <definedName name="_xlnm.Print_Titles" localSheetId="0">Planilha!$1:$12</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6" i="85" l="1"/>
  <c r="E39" i="80" l="1"/>
  <c r="E38" i="80"/>
  <c r="E37" i="80"/>
  <c r="E29" i="80"/>
  <c r="E28" i="80"/>
  <c r="E27" i="80"/>
  <c r="E26" i="80"/>
  <c r="D25" i="80"/>
  <c r="E25" i="80" s="1"/>
  <c r="E17" i="80"/>
  <c r="E16" i="80"/>
  <c r="E15" i="80"/>
  <c r="E14" i="80"/>
  <c r="D13" i="80"/>
  <c r="E13" i="80" s="1"/>
  <c r="E18" i="80" l="1"/>
  <c r="E21" i="80" s="1"/>
  <c r="E40" i="80"/>
  <c r="E43" i="80" s="1"/>
  <c r="E30" i="80"/>
  <c r="E33" i="80" s="1"/>
  <c r="G521" i="1" l="1"/>
  <c r="E521" i="1"/>
  <c r="L521" i="1"/>
  <c r="J521" i="1"/>
  <c r="M521" i="1" s="1"/>
  <c r="K521" i="1"/>
</calcChain>
</file>

<file path=xl/sharedStrings.xml><?xml version="1.0" encoding="utf-8"?>
<sst xmlns="http://schemas.openxmlformats.org/spreadsheetml/2006/main" count="3308" uniqueCount="1847">
  <si>
    <t>OBRA: CONSTRUÇÃO E REFORMA DA NOVA SEDE DA CÂMARA MUNICIPAL DE JOÃO PESSOA - PB</t>
  </si>
  <si>
    <t>Valor do contrato inicial:</t>
  </si>
  <si>
    <t>LOCAL: RUA DAS TRINCHEIRAS, CENTRO, JOÃO PESSOA/PB</t>
  </si>
  <si>
    <t>Valor medido acumulado anterior:</t>
  </si>
  <si>
    <t>EMPRESA: SG INCORPORAÇÃO, CONSTRUÇÃO E PLANEJAMENTO LTDA</t>
  </si>
  <si>
    <t>Valor medição atual:</t>
  </si>
  <si>
    <t>CONTRATO 35/2023</t>
  </si>
  <si>
    <t>Valor medido acumulado atual:</t>
  </si>
  <si>
    <t>CONCORRÊNCIA 02/2023</t>
  </si>
  <si>
    <t>Valor do saldo contratual:</t>
  </si>
  <si>
    <t>PLANILHA DE MEDIÇÃO</t>
  </si>
  <si>
    <t>ITEM</t>
  </si>
  <si>
    <t>DESCRIÇÃO</t>
  </si>
  <si>
    <t>UND</t>
  </si>
  <si>
    <t>CONTRATUAL</t>
  </si>
  <si>
    <t>QUANTIDADE</t>
  </si>
  <si>
    <t>VALOR</t>
  </si>
  <si>
    <t>QUANT.</t>
  </si>
  <si>
    <t>Valor Unit</t>
  </si>
  <si>
    <t>VALOR UNIT. C/ BDI</t>
  </si>
  <si>
    <t>TOTAL</t>
  </si>
  <si>
    <t>ANTERIOR</t>
  </si>
  <si>
    <t>ATUAL</t>
  </si>
  <si>
    <t>ACUMULADO</t>
  </si>
  <si>
    <t xml:space="preserve"> 1 </t>
  </si>
  <si>
    <t>ADMINISTRAÇÃO LOCAL DA OBRA</t>
  </si>
  <si>
    <t xml:space="preserve"> 1.1 </t>
  </si>
  <si>
    <t>ADMINISTRAÇÃO LOCAL DE OBRA</t>
  </si>
  <si>
    <t>UN</t>
  </si>
  <si>
    <t xml:space="preserve"> 1.2 </t>
  </si>
  <si>
    <t>FORNECIMENTO E INSTALAÇÃO DE PLACA DE OBRA COM CHAPA GALVANIZADA E ESTRUTURA DE MADEIRA. AF_03/2022_PS</t>
  </si>
  <si>
    <t>M²</t>
  </si>
  <si>
    <t xml:space="preserve"> 1.3 </t>
  </si>
  <si>
    <t>TAXA DO CREA PARA OBRA OU SERVIÇO</t>
  </si>
  <si>
    <t xml:space="preserve"> 1.4 </t>
  </si>
  <si>
    <t>"AS BUILT" DOS PROJETOS EXECUTADOS</t>
  </si>
  <si>
    <t xml:space="preserve"> 2 </t>
  </si>
  <si>
    <t>SERVIÇOS PRELIMINARES / CANTEIRO DE OBRAS</t>
  </si>
  <si>
    <t xml:space="preserve"> 2.1 </t>
  </si>
  <si>
    <t>EXECUÇÃO DE REFEITÓRIO EM CANTEIRO DE OBRA EM ALVENARIA, NÃO INCLUSO MOBILIÁRIO E EQUIPAMENTOS. AF_02/2016</t>
  </si>
  <si>
    <t xml:space="preserve"> 2.2 </t>
  </si>
  <si>
    <t>EXECUÇÃO DE SANITÁRIO E VESTIÁRIO EM CANTEIRO DE OBRA EM ALVENARIA, NÃO INCLUSO MOBILIÁRIO. AF_02/2016</t>
  </si>
  <si>
    <t xml:space="preserve"> 2.3 </t>
  </si>
  <si>
    <t>EXECUÇÃO DE ALMOXARIFADO EM CANTEIRO DE OBRA EM ALVENARIA, INCLUSO PRATELEIRAS. AF_02/2016</t>
  </si>
  <si>
    <t xml:space="preserve"> 2.4 </t>
  </si>
  <si>
    <t>LOCACAO CONVENCIONAL DE OBRA, UTILIZANDO GABARITO DE TÁBUAS CORRIDAS PONTALETADAS A CADA 2,00M -  2 UTILIZAÇÕES. AF_10/2018</t>
  </si>
  <si>
    <t>M</t>
  </si>
  <si>
    <t xml:space="preserve"> 2.5 </t>
  </si>
  <si>
    <t>TAPUME COM TELHA METÁLICA. AF_05/2018</t>
  </si>
  <si>
    <t xml:space="preserve"> 2.6 </t>
  </si>
  <si>
    <t>LIMPEZA MECANIZADA DE CAMADA VEGETAL, VEGETAÇÃO E PEQUENAS ÁRVORES (DIÂMETRO DE TRONCO MENOR QUE 0,20 M), COM TRATOR DE ESTEIRAS.AF_05/2018</t>
  </si>
  <si>
    <t xml:space="preserve"> 2.7 </t>
  </si>
  <si>
    <t>LIGAÇÃO PREDIAL DE ÁGUA EM MURETA DE CONCRETO, PROVISÓRIA OU DEFINITIVA, COM FORNECIMENTO DE MATERIAL, INCLUSIVE MURETA E HIDRÕMETRO, REDE DN 50MM - REV 03_10/2022</t>
  </si>
  <si>
    <t xml:space="preserve"> 3 </t>
  </si>
  <si>
    <t>DEMOLIÇÕES</t>
  </si>
  <si>
    <t xml:space="preserve"> 3.1 </t>
  </si>
  <si>
    <t>DEMOLIÇÃO PARCIAL DE PAVIMENTO ASFÁLTICO, DE FORMA MECANIZADA, SEM REAPROVEITAMENTO. AF_12/2017</t>
  </si>
  <si>
    <t xml:space="preserve"> 3.2</t>
  </si>
  <si>
    <t>DEMOLIÇÃO DE ALVENARIA DE BLOCO FURADO, DE FORMA MANUAL, SEM REAPROVEITAMENTO. AF_12/2017</t>
  </si>
  <si>
    <t>M³</t>
  </si>
  <si>
    <t xml:space="preserve"> 4 </t>
  </si>
  <si>
    <t>INFRAESTRUTURA</t>
  </si>
  <si>
    <t xml:space="preserve"> 4.1 </t>
  </si>
  <si>
    <t>MOVIMENTO DE TERRA</t>
  </si>
  <si>
    <t xml:space="preserve"> 4.1.1 </t>
  </si>
  <si>
    <t>ESCAVAÇÃO HORIZONTAL, INCLUINDO ESCARIFICAÇÃO, CARGA, DESCARGA E TRANSPORTE EM SOLO DE 2A CATEGORIA COM TRATOR DE ESTEIRAS (150HP/LÂMINA: 3,18M3) E CAMINHÃO BASCULANTE DE 10M3, DMT ATÉ 200M. AF_07/2020</t>
  </si>
  <si>
    <t xml:space="preserve"> 4.1.2 </t>
  </si>
  <si>
    <t>ESCAVAÇÃO VERTICAL PARA  EDIFICAÇÃO, COM CARGA, DESCARGA E TRANSPORTE DE SOLO DE 1ª CATEGORIA, COM ESCAVADEIRA HIDRÁULICA (CAÇAMBA: 0,8 M³ / 111HP), FROTA DE 9 CAMINHÕES BASCULANTES DE 10 M³, DMT DE 6 KM E VELOCIDADE MÉDIA 22 KM/H. AF_05/2020</t>
  </si>
  <si>
    <t xml:space="preserve"> 4.1.3 </t>
  </si>
  <si>
    <t>TRANSPORTE COM CAMINHÃO BASCULANTE DE 10 M³, EM VIA URBANA PAVIMENTADA, DMT ATÉ 30 KM (UNIDADE: M3XKM). AF_07/2020</t>
  </si>
  <si>
    <t>M3XKM</t>
  </si>
  <si>
    <t xml:space="preserve"> 4.1.4 </t>
  </si>
  <si>
    <t>CARGA, MANOBRA E DESCARGA DE SOLOS E MATERIAIS GRANULARES EM CAMINHÃO BASCULANTE 10 M³ - CARGA COM PÁ CARREGADEIRA (CAÇAMBA DE 1,7 A 2,8 M³ / 128 HP) E DESCARGA LIVRE (UNIDADE: M3). AF_07/2020</t>
  </si>
  <si>
    <t xml:space="preserve"> 4.2 </t>
  </si>
  <si>
    <t>CORTINA DE CONTENÇÃO</t>
  </si>
  <si>
    <t xml:space="preserve"> 4.2.1 </t>
  </si>
  <si>
    <t>CORTINA DE CONTENÇÃO, BASE CIRCULAR DIÂMETRO 0.30M EM CONCRETO BOMBEÁVEL, INCLUSIVE FERRAGEM, CONCRETO, LANÇAMENTO COM BOMBA [BASEADO EM SINAPI 100651]</t>
  </si>
  <si>
    <t xml:space="preserve"> 4.2.2 </t>
  </si>
  <si>
    <t>ARMAÇÃO DE CINTA DE ALVENARIA ESTRUTURAL; DIÂMETRO DE 10,0 MM. AF_09/2021</t>
  </si>
  <si>
    <t>KG</t>
  </si>
  <si>
    <t xml:space="preserve"> 4.2.3 </t>
  </si>
  <si>
    <t>ARMAÇÃO UTILIZANDO AÇO CA-25 DE 6,3 MM - MONTAGEM. AF_06/2022</t>
  </si>
  <si>
    <t xml:space="preserve"> 4.3 </t>
  </si>
  <si>
    <t>FUNDAÇÃO</t>
  </si>
  <si>
    <t xml:space="preserve"> 4.3.1 </t>
  </si>
  <si>
    <t>ESTACAS</t>
  </si>
  <si>
    <t xml:space="preserve"> 4.3.1.1 </t>
  </si>
  <si>
    <t>ESTACA HÉLICE CONTÍNUA, DIÂMETRO DE 30 CM, INCLUSO CONCRETO FCK=30MPA E ARMADURA MÍNIMA (EXCLUSIVE MOBILIZAÇÃO, DESMOBILIZAÇÃO E BOMBEAMENTO). AF_12/2019</t>
  </si>
  <si>
    <t xml:space="preserve"> 4.3.1.2 </t>
  </si>
  <si>
    <t>LANÇAMENTO COM USO DE BOMBA, ADENSAMENTO E ACABAMENTO DE CONCRETO EM ESTRUTURAS. AF_02/2022</t>
  </si>
  <si>
    <t xml:space="preserve"> 4.3.2 </t>
  </si>
  <si>
    <t>BLOCO DE COROAMENTO/ VIGA BALDRAME</t>
  </si>
  <si>
    <t xml:space="preserve"> 4.3.2.1 </t>
  </si>
  <si>
    <t>CONCRETAGEM DE BLOCOS DE COROAMENTO E VIGAS BALDRAMES, FCK 30 MPA, COM USO DE BOMBA  LANÇAMENTO, ADENSAMENTO E ACABAMENTO. AF_06/2017</t>
  </si>
  <si>
    <t xml:space="preserve"> 4.3.2.2 </t>
  </si>
  <si>
    <t>ESCAVAÇÃO MANUAL PARA BLOCO DE COROAMENTO OU SAPATA (INCLUINDO ESCAVAÇÃO PARA COLOCAÇÃO DE FÔRMAS). AF_06/2017</t>
  </si>
  <si>
    <t xml:space="preserve"> 4.3.2.3 </t>
  </si>
  <si>
    <t>FABRICAÇÃO, MONTAGEM E DESMONTAGEM DE FÔRMA PARA BLOCO DE COROAMENTO, EM CHAPA DE MADEIRA COMPENSADA RESINADA, E=17 MM, 4 UTILIZAÇÕES. AF_06/2017</t>
  </si>
  <si>
    <t xml:space="preserve"> 4.3.2.4 </t>
  </si>
  <si>
    <t>ESCAVAÇÃO MANUAL DE VALA COM PROFUNDIDADE MENOR OU IGUAL A 1,30 M. AF_02/2021</t>
  </si>
  <si>
    <t xml:space="preserve"> 4.3.2.5 </t>
  </si>
  <si>
    <t>CAMADA SEPARADORA PARA EXECUÇÃO DE RADIER, PISO DE CONCRETO OU LAJE SOBRE SOLO, EM LONA PLÁSTICA. AF_09/2021</t>
  </si>
  <si>
    <t xml:space="preserve"> 4.3.2.6 </t>
  </si>
  <si>
    <t>ARMAÇÃO DE PILAR OU VIGA DE ESTRUTURA CONVENCIONAL DE CONCRETO ARMADO UTILIZANDO AÇO CA-50 DE 10,0 MM - MONTAGEM. AF_06/2022</t>
  </si>
  <si>
    <t xml:space="preserve"> 4.3.2.7 </t>
  </si>
  <si>
    <t>ARMAÇÃO DE BLOCO, VIGA BALDRAME OU SAPATA UTILIZANDO AÇO CA-50 DE 12,5 MM - MONTAGEM. AF_06/2017</t>
  </si>
  <si>
    <t xml:space="preserve"> 4.3.2.8 </t>
  </si>
  <si>
    <t>ARMAÇÃO DE BLOCO, VIGA BALDRAME OU SAPATA UTILIZANDO AÇO CA-50 DE 16 MM - MONTAGEM. AF_06/2017</t>
  </si>
  <si>
    <t xml:space="preserve"> 4.3.2.9 </t>
  </si>
  <si>
    <t>ARMAÇÃO DE BLOCO, VIGA BALDRAME OU SAPATA UTILIZANDO AÇO CA-50 DE 6,3 MM - MONTAGEM. AF_06/2017</t>
  </si>
  <si>
    <t xml:space="preserve"> 4.3.2.10 </t>
  </si>
  <si>
    <t>CONCRETO MAGRO PARA LASTRO, TRAÇO 1:4,5:4,5 (EM MASSA SECA DE CIMENTO/ AREIA MÉDIA/ BRITA 1) - PREPARO MANUAL. AF_05/2021</t>
  </si>
  <si>
    <t xml:space="preserve"> 4.3.2.11 </t>
  </si>
  <si>
    <t>ARMAÇÃO DE BLOCO, VIGA BALDRAME OU SAPATA UTILIZANDO AÇO CA-50 DE 20 MM - MONTAGEM. AF_06/2017</t>
  </si>
  <si>
    <t xml:space="preserve"> 4.3.2.12 </t>
  </si>
  <si>
    <t>ARMAÇÃO DE BLOCO, VIGA BALDRAME OU SAPATA UTILIZANDO AÇO CA-50 DE 25 MM - MONTAGEM. AF_06/2017</t>
  </si>
  <si>
    <t xml:space="preserve"> 4.3.2.13 </t>
  </si>
  <si>
    <t>ARMAÇÃO DE BLOCO, VIGA BALDRAME OU SAPATA UTILIZANDO AÇO CA-50 DE 8 MM - MONTAGEM. AF_06/2017</t>
  </si>
  <si>
    <t xml:space="preserve"> 4.3.2.14 </t>
  </si>
  <si>
    <t>ARMAÇÃO DE BLOCO, VIGA BALDRAME E SAPATA UTILIZANDO AÇO CA-60 DE 5 MM - MONTAGEM. AF_06/2017</t>
  </si>
  <si>
    <t xml:space="preserve"> 5 </t>
  </si>
  <si>
    <t>ESTRUTURAS</t>
  </si>
  <si>
    <t xml:space="preserve"> 5.1 </t>
  </si>
  <si>
    <t>ARMAÇÃO PARA EXECUÇÃO DE RADIER, PISO DE CONCRETO OU LAJE SOBRE SOLO, COM USO DE TELA Q-92. AF_09/2021</t>
  </si>
  <si>
    <t xml:space="preserve"> 5.2 </t>
  </si>
  <si>
    <t>COMPOSIÇÃO PARAMÉTRICA PARA FORNECIMENTO E MONTAGEM DE ESTRUTURA METÁLICA PARA ESTRUTURA PRINCIPAL DE EDIFICAÇÕES (PILARES, VIGAS E CONTRAVENTAMENTO). AF_11/2022</t>
  </si>
  <si>
    <t xml:space="preserve"> 5.3 </t>
  </si>
  <si>
    <t>LAJE TIPO MACIÇA PREMOLDADA PARA PISO CARGA 350kg/m2 VAO 3,5m ALTURA E SOBRECARGA ,CONFORME PROJETO INSTALADA</t>
  </si>
  <si>
    <t xml:space="preserve"> 5.4 </t>
  </si>
  <si>
    <t>(MODIFICADO) PLACA DE , (POLIESTIRENO EXPANDIDO/EPS (ISOPOR), TIPO 2F, BLOCO) APLICADO</t>
  </si>
  <si>
    <t xml:space="preserve"> 5.5 </t>
  </si>
  <si>
    <t>CONCRETAGEM DE EDIFICAÇÕES (PAREDES E LAJES) , COM CONCRETO USINADO BOMBEÁVEL FCK 30 MPA - LANÇAMENTO, ADENSAMENTO E ACABAMENTO</t>
  </si>
  <si>
    <t xml:space="preserve"> 6 </t>
  </si>
  <si>
    <t>ALVENARIA E VEDAÇÃO/ DIVISÓRIAS</t>
  </si>
  <si>
    <t xml:space="preserve"> 6.1 </t>
  </si>
  <si>
    <t>ALVENARIA DE VEDAÇÃO DE BLOCOS CERÂMICOS FURADOS NA VERTICAL DE 9X19X39 CM (ESPESSURA 9 CM) E ARGAMASSA DE ASSENTAMENTO COM PREPARO EM BETONEIRA. AF_12/2021</t>
  </si>
  <si>
    <t xml:space="preserve"> 6.2 </t>
  </si>
  <si>
    <t>(modificado)PAREDE COM PLACAS DE GESSO ACARTONADO (DRYWALL), (COM INSTALAÇÃO DE LÃ DE VIDRO),PARA USO INTERNO COM DUAS FACES DUPLAS E ESTRUTURA METÁLICA COM GUIAS DUPLAS, SEM VÃOS. AF_06/2017</t>
  </si>
  <si>
    <t xml:space="preserve"> 6.3 </t>
  </si>
  <si>
    <t>DIVISORIA SANITÁRIA, TIPO CABINE, EM GRANITO CINZA POLIDO, ESP = 3CM, ASSENTADO COM ARGAMASSA COLANTE AC III-E, EXCLUSIVE FERRAGENS. AF_01/2021</t>
  </si>
  <si>
    <t xml:space="preserve"> 6.4 </t>
  </si>
  <si>
    <t>ALVENARIA DE VEDAÇÃO DE BLOCOS CERÂMICOS FURADOS NA HORIZONTAL DE 14X9X19 CM (ESPESSURA 14 CM, BLOCO DEITADO) E ARGAMASSA DE ASSENTAMENTO COM PREPARO MANUAL. AF_12/2021</t>
  </si>
  <si>
    <t xml:space="preserve"> 6.5 </t>
  </si>
  <si>
    <t>DIVISÓRIA FIXA EM VIDRO TEMPERADO 10 MM, SEM ABERTURA. AF_01/2021_PS</t>
  </si>
  <si>
    <t xml:space="preserve"> 7 </t>
  </si>
  <si>
    <t>JUNTA DE DILATAÇÃO</t>
  </si>
  <si>
    <t xml:space="preserve"> 7.1 </t>
  </si>
  <si>
    <t>TRATAMENTO DE JUNTA DE DILATAÇÃO, COM TARUGO DE POLIETILENO E SELANTE PU, INCLUSO PREENCHIMENTO COM ESPUMA EXPANSIVA PU. AF_06/2018</t>
  </si>
  <si>
    <t xml:space="preserve"> 7.2 </t>
  </si>
  <si>
    <t>JUNTA DE DILATAÇÃO PARA APLICAÇÃO EM PISO DE CONCRETO</t>
  </si>
  <si>
    <t xml:space="preserve"> 7.3 </t>
  </si>
  <si>
    <t>IMPERMEABILIZAÇÃO DE JUNTA DE DILATAÇÃO (FACHADA)</t>
  </si>
  <si>
    <t xml:space="preserve"> 8 </t>
  </si>
  <si>
    <t>AR CONDICIONADO</t>
  </si>
  <si>
    <t xml:space="preserve"> 8.1 </t>
  </si>
  <si>
    <t>MATERIAIS (TUBULAÇÃO DE COBRE)</t>
  </si>
  <si>
    <t xml:space="preserve"> 8.1.1 </t>
  </si>
  <si>
    <t>TUBO EM COBRE FLEXÍVEL, DN 1/4", COM ISOLAMENTO, INSTALADO EM FORRO, PARA RAMAL DE ALIMENTAÇÃO DE AR CONDICIONADO, INCLUSO FIXADOR. AF_11/2021</t>
  </si>
  <si>
    <t xml:space="preserve"> 8.1.2 </t>
  </si>
  <si>
    <t>TUBO EM COBRE FLEXÍVEL, DN 1/2", COM ISOLAMENTO, INSTALADO EM FORRO, PARA RAMAL DE ALIMENTAÇÃO DE AR CONDICIONADO, INCLUSO FIXADOR. AF_11/2021</t>
  </si>
  <si>
    <t xml:space="preserve"> 8.1.3 </t>
  </si>
  <si>
    <t>TUBO EM COBRE FLEXÍVEL, DN 3/8", COM ISOLAMENTO, INSTALADO EM FORRO, PARA RAMAL DE ALIMENTAÇÃO DE AR CONDICIONADO, INCLUSO FIXADOR. AF_11/2021</t>
  </si>
  <si>
    <t xml:space="preserve"> 8.1.4 </t>
  </si>
  <si>
    <t>[BASEADO EM SINAPI 103290] TUBO EM COBRE FLEXÍVEL, DN 3/4", COM ISOLAMENTO, INSTALADO EM FORRO, PARA RAMAL DE ALIMENTAÇÃO DE AR CONDICIONADO, INCLUSO FIXADOR.</t>
  </si>
  <si>
    <t xml:space="preserve"> 8.1.5 </t>
  </si>
  <si>
    <t>TUBO EM COBRE FLEXÍVEL, DN 5/8", COM ISOLAMENTO, INSTALADO EM FORRO, PARA RAMAL DE ALIMENTAÇÃO DE AR CONDICIONADO, INCLUSO FIXADOR. AF_11/2021</t>
  </si>
  <si>
    <t xml:space="preserve"> 8.1.6 </t>
  </si>
  <si>
    <t>[BASEADO EM SINAPI 103292] TUBO EM COBRE FLEXÍVEL, DN 7/8", COM ISOLAMENTO, INSTALADO EM FORRO, PARA RAMAL DE ALIMENTAÇÃO DE AR CONDICIONADO, INCLUSO FIXADOR.</t>
  </si>
  <si>
    <t xml:space="preserve"> 8.1.7 </t>
  </si>
  <si>
    <t>[BASEADO EM SINAPI 103290] TUBO EM COBRE FLEXÍVEL, DN 1 5/8 ", COM ISOLAMENTO, INSTALADO EM FORRO, PARA RAMAL DE ALIMENTAÇÃO DE AR CONDICIONADO, INCLUSO FIXADOR</t>
  </si>
  <si>
    <t xml:space="preserve"> 8.1.8</t>
  </si>
  <si>
    <t>COLA PARA TUBOS E MANTAS ELASTOMERICAS, A BASE DE SOLVENTE</t>
  </si>
  <si>
    <t>L</t>
  </si>
  <si>
    <t xml:space="preserve"> 8.2 </t>
  </si>
  <si>
    <t>SISTEMA ELÉTRICO / LÓGICO</t>
  </si>
  <si>
    <t xml:space="preserve"> 8.2.1 </t>
  </si>
  <si>
    <t>ELETRODUTO DE PVC RIGIDO SOLDAVEL, CLASSE B, DE 25 MM</t>
  </si>
  <si>
    <t xml:space="preserve"> 8.2.2 </t>
  </si>
  <si>
    <t>ELETRODUTO EM ACO GALVANIZADO ELETROLITICO, SEMI-PESADO, DIAMETRO 1 1/2", PAREDE DE 1,20 MM</t>
  </si>
  <si>
    <t xml:space="preserve"> 8.2.3 </t>
  </si>
  <si>
    <t>CABO SHIELD BLINDADO 2 VIAS (2X1 mm) PARA SINAL 100 mts  INSTALADO EM ELETROCALHA OU PERFILADO - FORNECIMENTO E INSTALAÇÃO.</t>
  </si>
  <si>
    <t xml:space="preserve"> 9 </t>
  </si>
  <si>
    <t>REVESTIMENTO</t>
  </si>
  <si>
    <t xml:space="preserve"> 9.1 </t>
  </si>
  <si>
    <t>REVESTIMENTO INTERNO</t>
  </si>
  <si>
    <t xml:space="preserve"> 9.1.1 </t>
  </si>
  <si>
    <t>CHAPISCO APLICADO EM ALVENARIA (COM PRESENÇA DE VÃOS) E ESTRUTURAS DE CONCRETO DE FACHADA, COM ROLO PARA TEXTURA ACRÍLICA.  ARGAMASSA TRAÇO 1:4 E EMULSÃO POLIMÉRICA (ADESIVO) COM PREPARO EM BETONEIRA 400L. AF_10/2022</t>
  </si>
  <si>
    <t xml:space="preserve"> 9.1.2 </t>
  </si>
  <si>
    <t>MASSA ÚNICA, PARA RECEBIMENTO DE PINTURA, EM ARGAMASSA TRAÇO 1:2:8, PREPARO MECÂNICO COM BETONEIRA 400L, APLICADA MANUALMENTE EM FACES INTERNAS DE PAREDES, ESPESSURA DE 20MM, COM EXECUÇÃO DE TALISCAS. AF_06/2014</t>
  </si>
  <si>
    <t xml:space="preserve"> 9.1.3 </t>
  </si>
  <si>
    <t>REVESTIMENTO CERÂMICO PARA PAREDES INTERNAS COM PLACAS TIPO ESMALTADA EXTRA DE DIMENSÕES 60X60 CM APLICADAS NA ALTURA INTEIRA DAS PAREDES. AF_02/2023_PE</t>
  </si>
  <si>
    <t xml:space="preserve"> 9.1.4 </t>
  </si>
  <si>
    <t>RODAPÉ EM POLIESTIRENO, ALTURA 5 CM. AF_09/2020</t>
  </si>
  <si>
    <t xml:space="preserve"> 9.2 </t>
  </si>
  <si>
    <t>REVESTIMENTO EXTERNO</t>
  </si>
  <si>
    <t xml:space="preserve"> 9.2.1 </t>
  </si>
  <si>
    <t>EMBOÇO OU MASSA ÚNICA EM ARGAMASSA TRAÇO 1:2:8, PREPARO MANUAL, APLICADA MANUALMENTE EM PANOS CEGOS DE FACHADA (SEM PRESENÇA DE VÃOS), ESPESSURA DE 35 MM. AF_08/2022</t>
  </si>
  <si>
    <t xml:space="preserve"> 9.2.2 </t>
  </si>
  <si>
    <t>CHAPISCO APLICADO EM ALVENARIA (COM PRESENÇA DE VÃOS) E ESTRUTURAS DE CONCRETO DE FACHADA, COM COLHER DE PEDREIRO.  ARGAMASSA TRAÇO 1:3 COM PREPARO EM BETONEIRA 400L. AF_10/2022</t>
  </si>
  <si>
    <t xml:space="preserve"> 9.3 </t>
  </si>
  <si>
    <t>REVESTIMENTO ACÚSTICO</t>
  </si>
  <si>
    <t xml:space="preserve"> 9.3.1 </t>
  </si>
  <si>
    <t>PAINEL DE LA DE VIDRO SEM REVESTIMENTO PSI 20, E = 25 MM, DE 1200 X 600 MM</t>
  </si>
  <si>
    <t xml:space="preserve"> 10 </t>
  </si>
  <si>
    <t>PINTURA</t>
  </si>
  <si>
    <t xml:space="preserve"> 10.1 </t>
  </si>
  <si>
    <t>PINTURA INTERNA</t>
  </si>
  <si>
    <t xml:space="preserve"> 10.1.1 </t>
  </si>
  <si>
    <t>FUNDO SELADOR ACRÍLICO, APLICAÇÃO MANUAL EM PAREDE, UMA DEMÃO. AF_04/2023</t>
  </si>
  <si>
    <t xml:space="preserve"> 10.1.2 </t>
  </si>
  <si>
    <t>EMASSAMENTO COM MASSA LÁTEX, APLICAÇÃO EM PAREDE, DUAS DEMÃOS, LIXAMENTO MANUAL. AF_04/2023</t>
  </si>
  <si>
    <t xml:space="preserve"> 10.1.3 </t>
  </si>
  <si>
    <t>PINTURA LÁTEX ACRÍLICA PREMIUM, APLICAÇÃO MANUAL EM PAREDES, DUAS DEMÃOS. AF_04/2023</t>
  </si>
  <si>
    <t xml:space="preserve"> 10.2 </t>
  </si>
  <si>
    <t>PINTURA EXTERNA</t>
  </si>
  <si>
    <t xml:space="preserve"> 10.2.1 </t>
  </si>
  <si>
    <t>APLICAÇÃO MANUAL DE FUNDO SELADOR ACRÍLICO EM SUPERFÍCIES EXTERNAS DE SACADA DE EDIFÍCIOS DE MÚLTIPLOS PAVIMENTOS. AF_06/2014</t>
  </si>
  <si>
    <t xml:space="preserve"> 10.2.2 </t>
  </si>
  <si>
    <t>APLICAÇÃO MANUAL DE MASSA ACRÍLICA EM PANOS DE FACHADA COM PRESENÇA DE VÃOS, DE EDIFÍCIOS DE MÚLTIPLOS PAVIMENTOS, UMA DEMÃO. AF_05/2017</t>
  </si>
  <si>
    <t xml:space="preserve"> 10.2.3 </t>
  </si>
  <si>
    <t>APLICAÇÃO MANUAL DE PINTURA COM TINTA TEXTURIZADA ACRÍLICA EM SUPERFÍCIES EXTERNAS DE SACADA DE EDIFÍCIOS DE MÚLTIPLOS PAVIMENTOS, UMA COR. AF_06/2014</t>
  </si>
  <si>
    <t xml:space="preserve"> 10.2.4 </t>
  </si>
  <si>
    <t>PINTURA DE DEMARCAÇÃO DE VAGA COM TINTA EPÓXI, E = 10 CM, APLICAÇÃO MANUAL. AF_05/2021</t>
  </si>
  <si>
    <t xml:space="preserve"> 11 </t>
  </si>
  <si>
    <t>IMPERMEABILIZAÇÃO</t>
  </si>
  <si>
    <t xml:space="preserve"> 11.1 </t>
  </si>
  <si>
    <t>[BASEADO EM SINAPI 98546] IMPERMEABILIZAÇÃO DE SUPERFÍCIE COM MANTA ASFÁLTICA, UMA CAMADA, INCLUSIVE APLICAÇÃO DE PRIMER ASFÁLTICO, E=4MM.</t>
  </si>
  <si>
    <t xml:space="preserve"> 11.2 </t>
  </si>
  <si>
    <t>IMPERMEABILIZAÇÃO DE SUPERFÍCIE COM EMULSÃO ASFÁLTICA, 2 DEMÃOS AF_06/2018</t>
  </si>
  <si>
    <t xml:space="preserve"> 11.3 </t>
  </si>
  <si>
    <t>IMPERMEABILIZAÇÃO DE SUPERFÍCIE COM ARGAMASSA POLIMÉRICA / MEMBRANA ACRÍLICA, 4 DEMÃOS, REFORÇADA COM VÉU DE POLIÉSTER (MAV). AF_06/2018</t>
  </si>
  <si>
    <t xml:space="preserve"> 11.4 </t>
  </si>
  <si>
    <t>TRATAMENTO DE RALO OU PONTO EMERGENTE COM ARGAMASSA POLIMÉRICA / MEMBRANA ACRÍLICA REFORÇADO COM VÉU DE POLIÉSTER (MAV). AF_06/2018</t>
  </si>
  <si>
    <t xml:space="preserve"> 11.5 </t>
  </si>
  <si>
    <t>REPARO/COLAGEM DE ESTRUTURAS DE CONCRETO COM ADESIVO ESTRUTURAL A BASE DE EPOXI, E=2 MM</t>
  </si>
  <si>
    <t xml:space="preserve"> 11.6 </t>
  </si>
  <si>
    <t>CONTRAPISO EM ARGAMASSA TRAÇO 1:4 (CIMENTO E AREIA), PREPARO MANUAL, APLICADO EM ÁREAS SECAS SOBRE LAJE, ADERIDO, ACABAMENTO NÃO REFORÇADO, ESPESSURA 3CM. AF_07/2021</t>
  </si>
  <si>
    <t xml:space="preserve"> 12 </t>
  </si>
  <si>
    <t>PISO</t>
  </si>
  <si>
    <t xml:space="preserve"> 12.1 </t>
  </si>
  <si>
    <t>PISO VINÍLICO SEMI-FLEXÍVEL EM PLACAS, PADRÃO LISO, ESPESSURA 3,2 MM, FIXADO COM COLA. AF_09/2020</t>
  </si>
  <si>
    <t xml:space="preserve"> 12.2 </t>
  </si>
  <si>
    <t>REVESTIMENTO CERÂMICO PARA PISO COM PLACAS TIPO ESMALTADA EXTRA DE DIMENSÕES 60X60 CM APLICADA EM AMBIENTES DE ÁREA MENOR QUE 5 M2. AF_02/2023_PE</t>
  </si>
  <si>
    <t xml:space="preserve"> 12.3 </t>
  </si>
  <si>
    <t>PISO EM GRANITO APLICADO EM CALÇADAS OU PISOS EXTERNOS. AF_05/2020</t>
  </si>
  <si>
    <t xml:space="preserve"> 12.4 </t>
  </si>
  <si>
    <t>CONTRAPISO EM ARGAMASSA TRAÇO 1:4 (CIMENTO E AREIA), PREPARO MANUAL, APLICADO EM ÁREAS SECAS SOBRE LAJE, NÃO ADERIDO, ACABAMENTO NÃO REFORÇADO, ESPESSURA 6CM. AF_07/2021</t>
  </si>
  <si>
    <t xml:space="preserve"> 12.5 </t>
  </si>
  <si>
    <t>EXECUÇÃO DE PASSEIO (CALÇADA) OU PISO DE CONCRETO COM CONCRETO MOLDADO IN LOCO, USINADO C20, ACABAMENTO CONVENCIONAL, NÃO ARMADO. AF_08/2022</t>
  </si>
  <si>
    <t xml:space="preserve"> 12.6 </t>
  </si>
  <si>
    <t>PISO CIMENTADO, TRAÇO 1:3 (CIMENTO E AREIA), ACABAMENTO LISO, ESPESSURA 2,0 CM, PREPARO MECÂNICO DA ARGAMASSA. AF_09/2020</t>
  </si>
  <si>
    <t xml:space="preserve"> 12.7 </t>
  </si>
  <si>
    <t>PISO EM GRANITO APLICADO EM AMBIENTES INTERNOS. AF_09/2020</t>
  </si>
  <si>
    <t xml:space="preserve"> 12.8 </t>
  </si>
  <si>
    <t>PISO ELEVADO 18cm EM AGLOMERADO COM REVESTIMENTO EM CARPETE</t>
  </si>
  <si>
    <t xml:space="preserve"> 12.9 </t>
  </si>
  <si>
    <t>CONCRETAGEM DE RADIER, PISO DE CONCRETO OU LAJE SOBRE SOLO, FCK 30 MPA - LANÇAMENTO, ADENSAMENTO E ACABAMENTO. AF_09/2021</t>
  </si>
  <si>
    <t xml:space="preserve"> 12.10 </t>
  </si>
  <si>
    <t>ACABAMENTO POLIDO PARA PISO DE CONCRETO ARMADO OU LAJE SOBRE SOLO DE ALTA RESISTÊNCIA. AF_09/2021</t>
  </si>
  <si>
    <t xml:space="preserve"> 12.11 </t>
  </si>
  <si>
    <t>PISO PODOTÁTIL DE ALERTA OU DIRECIONAL, DE BORRACHA, ASSENTADO SOBRE ARGAMASSA. AF_05/2020</t>
  </si>
  <si>
    <t xml:space="preserve"> 12.12 </t>
  </si>
  <si>
    <t>PISO PODOTÁTIL DE ALERTA OU DIRECIONAL, DE CONCRETO, ASSENTADO SOBRE ARGAMASSA. AF_05/2023</t>
  </si>
  <si>
    <t xml:space="preserve"> 12.13 </t>
  </si>
  <si>
    <t xml:space="preserve"> 12.14 </t>
  </si>
  <si>
    <t>APLICAÇÃO DE LONA PLÁSTICA PARA EXECUÇÃO DE PAVIMENTOS DE CONCRETO. AF_04/2022</t>
  </si>
  <si>
    <t xml:space="preserve"> 13 </t>
  </si>
  <si>
    <t>FORRO</t>
  </si>
  <si>
    <t xml:space="preserve"> 13.1 </t>
  </si>
  <si>
    <t>FORRO DE FIBRA MINERAL EM PLACAS DE 625 X 625 MM, E = 15/16 MM, BORDA REBAIXADA, COM PINTURA ANTIMOFO, APOIADO EM PERFIL DE ACO GALVANIZADO COM 24 MM DE BASE - INSTALADO</t>
  </si>
  <si>
    <t xml:space="preserve"> 14 </t>
  </si>
  <si>
    <t>ESQUADRIAS</t>
  </si>
  <si>
    <t xml:space="preserve"> 14.1 </t>
  </si>
  <si>
    <t>PORTA DE CORRER DE VIDRO TEMPERADO DE 10 MM INCLUSIVE ACESSÓRIOS, DIMENSÕES (1,30 X 2,10) M ,  INCLUSIVE COMPLEMENTOS DE VIDRO TEMPERADO DE 10MM,  PARA FECHAMENTO., DIMENSÕES  (1,20 X 0,90)M</t>
  </si>
  <si>
    <t>UM</t>
  </si>
  <si>
    <t xml:space="preserve"> 14.2 </t>
  </si>
  <si>
    <t>PORTA DE ABRIR COM MOLA HIDRÁULICA, EM VIDRO TEMPERADO, 2 FOLHAS DE 90X210 CM, ESPESSURA DD 10MM, INCLUSIVE ACESSÓRIOS. AF_01/2021</t>
  </si>
  <si>
    <t xml:space="preserve"> 14.3 </t>
  </si>
  <si>
    <t>PORTA DE ABRIR COM MOLA HIDRÁULICA, EM VIDRO TEMPERADO, 90X210 CM, ESPESSURA 10 MM, INCLUSIVE ACESSÓRIOS. AF_01/2021</t>
  </si>
  <si>
    <t xml:space="preserve"> 14.4 </t>
  </si>
  <si>
    <t>[BASEADO EM SINAPI 102185] PORTA DE ABRIR COM MOLA HIDRÁULICA, EM VIDRO TEMPERADO, 2 FOLHAS DE 80X210 CM, ESPESSURA DD 10MM, INCLUSIVE ACESSÓRIOS.</t>
  </si>
  <si>
    <t xml:space="preserve"> 14.5</t>
  </si>
  <si>
    <t>BOX EM VIDRO LAMINADO 8mm COM PORTA O,85x1,80m PARA SANITARIO</t>
  </si>
  <si>
    <t xml:space="preserve"> 14.6</t>
  </si>
  <si>
    <t>KIT DE PORTA DE MADEIRA FRISADA, SEMI-OCA (LEVE OU MÉDIA), PADRÃO MÉDIO 60X210CM, ESPESSURA DE 3CM, ITENS INCLUSOS: DOBRADIÇAS, MONTAGEM E INSTALAÇÃO DO BATENTE, SEM FECHADURA - FORNECIMENTO E INSTALAÇÃO. AF_12/2019</t>
  </si>
  <si>
    <t xml:space="preserve"> 14.7</t>
  </si>
  <si>
    <t>KIT DE PORTA DE MADEIRA PARA PINTURA, SEMI-OCA (LEVE OU MÉDIA), PADRÃO MÉDIO, 80X210CM, ESPESSURA DE 3,5CM, ITENS INCLUSOS: DOBRADIÇAS, MONTAGEM E INSTALAÇÃO DO BATENTE, SEM FECHADURA - FORNECIMENTO E INSTALAÇÃO. AF_12/2019</t>
  </si>
  <si>
    <t xml:space="preserve"> 14.8</t>
  </si>
  <si>
    <t>KIT DE PORTA DE MADEIRA PARA PINTURA, SEMI-OCA (LEVE OU MÉDIA), PADRÃO MÉDIO, 90X210CM, ESPESSURA DE 3,5CM, ITENS INCLUSOS: DOBRADIÇAS, MONTAGEM E INSTALAÇÃO DO BATENTE, FECHADURA COM EXECUÇÃO DO FURO - FORNECIMENTO E INSTALAÇÃO. AF_12/2019</t>
  </si>
  <si>
    <t xml:space="preserve"> 14.9</t>
  </si>
  <si>
    <t>JANELA DE ALUMÍNIO TIPO MAXIM-AR, COM VIDROS REFLETIVO , BATENTE E FERRAGENS. EXCLUSIVE ALIZAR, ACABAMENTO E CONTRAMARCO. FORNECIMENTO E INSTALAÇÃO. AF_12/2019</t>
  </si>
  <si>
    <t xml:space="preserve"> 15 </t>
  </si>
  <si>
    <t>CORTINA DE VIDRO</t>
  </si>
  <si>
    <t xml:space="preserve"> 15.1 </t>
  </si>
  <si>
    <t>FORNECIMENTO E INSTALAÇÃO DE FACHADA EM PELE DE VIDRO, LINHA CITTA DUE ALCOA, EM VIDRO LAMINADO 4+4 PRATA REFLETIVO CONTENDO JANELAS MAXIM AR</t>
  </si>
  <si>
    <t xml:space="preserve"> 16 </t>
  </si>
  <si>
    <t>LOUÇA E METAIS</t>
  </si>
  <si>
    <t xml:space="preserve"> 16.1 </t>
  </si>
  <si>
    <t>VASO SANITÁRIO SIFONADO COM CAIXA ACOPLADA LOUÇA BRANCA - PADRÃO MÉDIO, INCLUSO ENGATE FLEXÍVEL EM METAL CROMADO, 1/2  X 40CM - FORNECIMENTO E INSTALAÇÃO. AF_01/2020</t>
  </si>
  <si>
    <t xml:space="preserve"> 16.2 </t>
  </si>
  <si>
    <t>VASO SANITARIO SIFONADO CONVENCIONAL PARA PCD SEM FURO FRONTAL COM LOUÇA BRANCA SEM ASSENTO, INCLUSO CONJUNTO DE LIGAÇÃO PARA BACIA SANITÁRIA AJUSTÁVEL - FORNECIMENTO E INSTALAÇÃO. AF_01/2020</t>
  </si>
  <si>
    <t xml:space="preserve"> 16.3 </t>
  </si>
  <si>
    <t>ASSENTO SANITÁRIO CONVENCIONAL - FORNECIMENTO E INSTALACAO. AF_01/2020</t>
  </si>
  <si>
    <t xml:space="preserve"> 16.4 </t>
  </si>
  <si>
    <t>BARRA DE APOIO RETA, EM ACO INOX POLIDO, COMPRIMENTO 80 CM,  FIXADA NA PAREDE - FORNECIMENTO E INSTALAÇÃO. AF_01/2020</t>
  </si>
  <si>
    <t xml:space="preserve"> 16.5 </t>
  </si>
  <si>
    <t>CHUVEIRO ELÉTRICO COMUM CORPO PLÁSTICO, TIPO DUCHA  FORNECIMENTO E INSTALAÇÃO. AF_01/2020</t>
  </si>
  <si>
    <t xml:space="preserve"> 16.6 </t>
  </si>
  <si>
    <t>MICTÓRIO SIFONADO LOUÇA BRANCA  PADRÃO MÉDIO  FORNECIMENTO E INSTALAÇÃO. AF_01/2020</t>
  </si>
  <si>
    <t xml:space="preserve"> 16.7 </t>
  </si>
  <si>
    <t>BANCADA GRANITO CINZA  150 X 60 CM, COM CUBA DE EMBUTIR DE AÇO, VÁLVULA AMERICANA EM METAL, SIFÃO FLEXÍVEL EM PVC, ENGATE FLEXÍVEL 30 CM, TORNEIRA CROMADA LONGA, DE PAREDE, 1/2 OU 3/4, P/ COZINHA, PADRÃO POPULAR - FORNEC. E INSTALAÇÃO. AF_01/2020</t>
  </si>
  <si>
    <t xml:space="preserve"> 16.8 </t>
  </si>
  <si>
    <t>BANCADA GRANITO CINZA,  50 X 60 CM, INCL. CUBA DE EMBUTIR OVAL LOUÇA BRANCA 35 X 50 CM, VÁLVULA METAL CROMADO, SIFÃO FLEXÍVEL PVC, ENGATE 30 CM FLEXÍVEL PLÁSTICO E TORNEIRA CROMADA DE MESA, PADRÃO POPULAR - FORNEC. E INSTALAÇÃO. AF_01/2020</t>
  </si>
  <si>
    <t xml:space="preserve"> 17 </t>
  </si>
  <si>
    <t>INSTALAÇÕES HIDROSSANITÁRIAS</t>
  </si>
  <si>
    <t xml:space="preserve"> 17.1 </t>
  </si>
  <si>
    <t>DRENAGEM E REUSO</t>
  </si>
  <si>
    <t xml:space="preserve"> 17.1.1 </t>
  </si>
  <si>
    <t>BOMBA CENTRÍFUGA, TRIFÁSICA, 3 CV OU 2,96 HP, HM 34 A 40 M, Q 8,6 A 14,8 M3/H - FORNECIMENTO E INSTALAÇÃO. AF_12/2020</t>
  </si>
  <si>
    <t xml:space="preserve"> 17.1.2 </t>
  </si>
  <si>
    <t>REGISTRO DE GAVETA BRUTO, LATÃO, ROSCÁVEL, 1", COM ACABAMENTO E CANOPLA CROMADOS - FORNECIMENTO E INSTALAÇÃO. AF_08/2021</t>
  </si>
  <si>
    <t xml:space="preserve"> 17.1.3 </t>
  </si>
  <si>
    <t>REGISTRO DE GAVETA BRUTO, LATÃO, ROSCÁVEL, 3/4", COM ACABAMENTO E CANOPLA CROMADOS - FORNECIMENTO E INSTALAÇÃO. AF_08/2021</t>
  </si>
  <si>
    <t xml:space="preserve"> 17.1.4 </t>
  </si>
  <si>
    <t>REGISTRO DE GAVETA BRUTO, LATÃO, ROSCÁVEL, 1 1/4", COM ACABAMENTO E CANOPLA CROMADOS - FORNECIMENTO E INSTALAÇÃO. AF_08/2021</t>
  </si>
  <si>
    <t xml:space="preserve"> 17.1.5 </t>
  </si>
  <si>
    <t>VÁLVULA DE RETENÇÃO VERTICAL, DE BRONZE, ROSCÁVEL, 1" - FORNECIMENTO E INSTALAÇÃO. AF_08/2021</t>
  </si>
  <si>
    <t xml:space="preserve"> 17.1.6 </t>
  </si>
  <si>
    <t>VÁLVULA DE RETENÇÃO, DE BRONZE, PÉ COM CRIVOS, ROSCÁVEL, 1 1/4" - FORNECIMENTO E INSTALAÇÃO. AF_08/2021</t>
  </si>
  <si>
    <t xml:space="preserve"> 17.1.7 </t>
  </si>
  <si>
    <t>ADAPTADOR CURTO COM BOLSA E ROSCA PARA REGISTRO, PVC, SOLDÁVEL, DN 40MM X 1.1/4 , INSTALADO EM PRUMADA DE ÁGUA - FORNECIMENTO E INSTALAÇÃO. AF_06/2022</t>
  </si>
  <si>
    <t xml:space="preserve"> 17.1.8 </t>
  </si>
  <si>
    <t>ADAPTADOR CURTO COM BOLSA E ROSCA PARA REGISTRO, PVC, SOLDÁVEL, DN 32MM X 1 , INSTALADO EM RAMAL DE DISTRIBUIÇÃO DE ÁGUA - FORNECIMENTO E INSTALAÇÃO. AF_06/2022</t>
  </si>
  <si>
    <t xml:space="preserve"> 17.1.9 </t>
  </si>
  <si>
    <t>TUBO, PVC, SOLDÁVEL, DN 60 MM, INSTALADO EM RESERVAÇÃO DE ÁGUA DE EDIFICAÇÃO QUE POSSUA RESERVATÓRIO DE FIBRA/FIBROCIMENTO   FORNECIMENTO E INSTALAÇÃO. AF_06/2016</t>
  </si>
  <si>
    <t xml:space="preserve"> 17.1.10 </t>
  </si>
  <si>
    <t>(COMPOSIÇÃO REPRESENTATIVA) DO SERVIÇO DE INSTALAÇÃO DE TUBOS DE PVC, SOLDÁVEL, ÁGUA FRIA, DN 50 MM (INSTALADO EM PRUMADA), INCLUSIVE CONEXÕES, CORTES E FIXAÇÕES, PARA PRÉDIOS. AF_10/2015</t>
  </si>
  <si>
    <t xml:space="preserve"> 17.1.11 </t>
  </si>
  <si>
    <t>(COMPOSIÇÃO REPRESENTATIVA) DO SERVIÇO DE INSTALAÇÃO DE TUBOS DE PVC, SOLDÁVEL, ÁGUA FRIA, DN 40 MM (INSTALADO EM PRUMADA), INCLUSIVE CONEXÕES, CORTES E FIXAÇÕES, PARA PRÉDIOS. AF_10/2015</t>
  </si>
  <si>
    <t xml:space="preserve"> 17.1.12 </t>
  </si>
  <si>
    <t>(COMPOSIÇÃO REPRESENTATIVA) DO SERVIÇO DE INSTALAÇÃO TUBOS DE PVC, SOLDÁVEL, ÁGUA FRIA, DN 32 MM (INSTALADO EM RAMAL, SUB-RAMAL, RAMAL DE DISTRIBUIÇÃO OU PRUMADA), INCLUSIVE CONEXÕES, CORTES E FIXAÇÕES, PARA PRÉDIOS. AF_10/2015</t>
  </si>
  <si>
    <t xml:space="preserve"> 17.1.13 </t>
  </si>
  <si>
    <t>(COMPOSIÇÃO REPRESENTATIVA) DO SERVIÇO DE INSTALAÇÃO DE TUBOS DE PVC, SOLDÁVEL, ÁGUA FRIA, DN 25 MM (INSTALADO EM RAMAL, SUB-RAMAL, RAMAL DE DISTRIBUIÇÃO OU PRUMADA), INCLUSIVE CONEXÕES, CORTES E FIXAÇÕES, PARA PRÉDIOS. AF_10/2015</t>
  </si>
  <si>
    <t xml:space="preserve"> 17.1.14 </t>
  </si>
  <si>
    <t>(COMPOSIÇÃO REPRESENTATIVA) DO SERVIÇO DE INSTALAÇÃO DE TUBO DE PVC, SÉRIE NORMAL, ESGOTO PREDIAL, DN 50 MM (INSTALADO EM RAMAL DE DESCARGA OU RAMAL DE ESGOTO SANITÁRIO), INCLUSIVE CONEXÕES, CORTES E FIXAÇÕES PARA, PRÉDIOS. AF_10/2015</t>
  </si>
  <si>
    <t xml:space="preserve"> 17.1.15 </t>
  </si>
  <si>
    <t>(COMPOSIÇÃO REPRESENTATIVA) DO SERVIÇO DE INSTALAÇÃO DE TUBO DE PVC, SÉRIE NORMAL, ESGOTO PREDIAL, DN 40 MM (INSTALADO EM RAMAL DE DESCARGA OU RAMAL DE ESGOTO SANITÁRIO), INCLUSIVE CONEXÕES, CORTES E FIXAÇÕES, PARA PRÉDIOS. AF_10/2015</t>
  </si>
  <si>
    <t xml:space="preserve"> 17.1.16 </t>
  </si>
  <si>
    <t>(COMPOSIÇÃO REPRESENTATIVA) DO SERVIÇO DE INSTALAÇÃO DE TUBOS DE PVC, SÉRIE R, ÁGUA PLUVIAL, DN 100 MM (INSTALADO EM RAMAL DE ENCAMINHAMENTO, OU CONDUTORES VERTICAIS), INCLUSIVE CONEXÕES, CORTES E FIXAÇÕES, PARA PRÉDIOS. AF_10/2015</t>
  </si>
  <si>
    <t xml:space="preserve"> 17.1.17 </t>
  </si>
  <si>
    <t>(COMPOSIÇÃO REPRESENTATIVA) DO SERVIÇO DE INSTALAÇÃO DE TUBOS DE PVC, SÉRIE R, ÁGUA PLUVIAL, DN 75 MM (INSTALADO EM RAMAL DE ENCAMINHAMENTO, OU CONDUTORES VERTICAIS), INCLUSIVE CONEXÕES, CORTE E FIXAÇÕES, PARA PRÉDIOS. AF_10/2015</t>
  </si>
  <si>
    <t xml:space="preserve"> 17.1.18 </t>
  </si>
  <si>
    <t>CAIXA ENTERRADA HIDRÁULICA RETANGULAR EM ALVENARIA COM TIJOLOS CERÂMICOS MACIÇOS, DIMENSÕES INTERNAS: 1X1X0,6 M PARA REDE DE ESGOTO. AF_12/2020</t>
  </si>
  <si>
    <t xml:space="preserve"> 17.1.19 </t>
  </si>
  <si>
    <t>CAIXA ENTERRADA HIDRÁULICA RETANGULAR EM ALVENARIA COM TIJOLOS CERÂMICOS MACIÇOS, DIMENSÕES INTERNAS: 0,6X0,6X0,6 M PARA REDE DE DRENAGEM. AF_12/2020</t>
  </si>
  <si>
    <t xml:space="preserve"> 17.1.20 </t>
  </si>
  <si>
    <t>CAIXA ENTERRADA HIDRÁULICA RETANGULAR EM ALVENARIA COM TIJOLOS CERÂMICOS MACIÇOS, DIMENSÕES INTERNAS: 0,8X0,8X0,6 M PARA REDE DE ESGOTO. AF_12/2020</t>
  </si>
  <si>
    <t xml:space="preserve"> 17.1.21 </t>
  </si>
  <si>
    <t>CAIXA SIFONADA, PVC, DN 100 X 100 X 50 MM, JUNTA ELÁSTICA, FORNECIDA E INSTALADA EM RAMAL DE DESCARGA OU EM RAMAL DE ESGOTO SANITÁRIO. AF_08/2022</t>
  </si>
  <si>
    <t xml:space="preserve"> 17.1.22 </t>
  </si>
  <si>
    <t>CAIXA SIFONADA, PVC, DN 150 X 185 X 75 MM, FORNECIDA E INSTALADA EM RAMAIS DE ENCAMINHAMENTO DE ÁGUA PLUVIAL. AF_06/2022</t>
  </si>
  <si>
    <t xml:space="preserve"> 17.1.23 </t>
  </si>
  <si>
    <t>CAIXA PARA BOCA DE LOBO COMBINADA COM GRELHA RETANGULAR, EM ALVENARIA COM BLOCOS DE CONCRETO, DIMENSÕES INTERNAS: 1,3X1X1,2 M. AF_12/2020</t>
  </si>
  <si>
    <t xml:space="preserve"> 17.1.24 </t>
  </si>
  <si>
    <t>ENGATE FLEXÍVEL EM PLÁSTICO BRANCO, 1/2 X 30CM - FORNECIMENTO E INSTALAÇÃO. AF_01/2020</t>
  </si>
  <si>
    <t xml:space="preserve"> 17.1.25 </t>
  </si>
  <si>
    <t>TORNEIRA CROMADA 1/2 OU 3/4 PARA TANQUE, PADRÃO MÉDIO - FORNECIMENTO E INSTALAÇÃO. AF_01/2020</t>
  </si>
  <si>
    <t xml:space="preserve"> 17.1.26 </t>
  </si>
  <si>
    <t>TORNEIRA CROMADA DE MESA, 1/2 OU 3/4, PARA LAVATÓRIO, PADRÃO MÉDIO - FORNECIMENTO E INSTALAÇÃO. AF_01/2020</t>
  </si>
  <si>
    <t xml:space="preserve"> 17.1.27 </t>
  </si>
  <si>
    <t>CAIXA D'AGUA EM POLIETILENO 15000 LITROS COM TAMPA</t>
  </si>
  <si>
    <t xml:space="preserve"> 17.2 </t>
  </si>
  <si>
    <t>AGUA FRIA</t>
  </si>
  <si>
    <t xml:space="preserve"> 17.2.1 </t>
  </si>
  <si>
    <t>(COMPOSIÇÃO REPRESENTATIVA) LIGAÇÃO PREDIAL DE ÁGUA, REDE DN 50 MM, RAMAL PREDIAL DE 20 MM, L = 2,0 M, LARGURA DA VALA = 0,65 M; COM COLAR DE TOMADA DE PVC; ESCAVAÇÃO MECANIZADA, PREPARO DE FUNDO DE VALA E REATERRO COMPACTADO. AF_06/2022</t>
  </si>
  <si>
    <t xml:space="preserve"> 17.2.2 </t>
  </si>
  <si>
    <t>PONTO DE CONSUMO TERMINAL DE ÁGUA FRIA (SUBRAMAL) COM TUBULAÇÃO DE PVC, DN 25 MM, INSTALADO EM RAMAL DE ÁGUA, INCLUSOS RASGO E CHUMBAMENTO EM ALVENARIA. AF_12/2014</t>
  </si>
  <si>
    <t xml:space="preserve"> 17.2.3 </t>
  </si>
  <si>
    <t xml:space="preserve"> 17.2.4 </t>
  </si>
  <si>
    <t xml:space="preserve"> 17.2.5 </t>
  </si>
  <si>
    <t xml:space="preserve"> 17.2.6 </t>
  </si>
  <si>
    <t xml:space="preserve"> 17.2.7 </t>
  </si>
  <si>
    <t>BARRILETE DISTR.PVC SOLDAVEL CAIXA (ATE COLUNAS) POR PAV.</t>
  </si>
  <si>
    <t xml:space="preserve"> 17.3 </t>
  </si>
  <si>
    <t>ESGOTO</t>
  </si>
  <si>
    <t xml:space="preserve"> 17.3.1 </t>
  </si>
  <si>
    <t>(COMPOSIÇÃO REPRESENTATIVA) LIGAÇÃO PREDIAL DE ESGOTO, REDE DN 150 MM, COLETOR PREDIAL DN 100 MM, L = 4,0 M, LARGURA DA VALA = 0,65 M; COM SELIM E CURVA 90 GRAUS; ESCAVAÇÃO MECANIZADA, PREPARO DE FUNDO DE VALA E REATERRO COMPACTADO. AF_06/2022</t>
  </si>
  <si>
    <t xml:space="preserve"> 17.3.2 </t>
  </si>
  <si>
    <t>TERMINAL DE VENTILAÇÃO, PVC, SÉRIE NORMAL, ESGOTO PREDIAL, DN 100 MM, JUNTA SOLDÁVEL, FORNECIDO E INSTALADO EM PRUMADA DE ESGOTO SANITÁRIO OU VENTILAÇÃO. AF_08/2022</t>
  </si>
  <si>
    <t xml:space="preserve"> 17.3.3 </t>
  </si>
  <si>
    <t>CONJUNTO DE PONTOS DE COLETA DE ESGOTO PARA BANHEIRO (RAMAL DE ESGOTO SANITÁRIO), EM PVC SÉRIE NORMAL, COM  TUBOS, CONEXÕES, RALOS, CAIXAS SIFONADAS, CORTES E FIXAÇÕES EM PRÉDIO COM PRUMADA DE DESCIDA DE ESGOTO DENTRO DO BANHEIRO. AF_05/2023</t>
  </si>
  <si>
    <t xml:space="preserve"> 17.3.4 </t>
  </si>
  <si>
    <t>CAIXA SIFONADA, PVC, DN 150 X 185 X 75 MM, JUNTA ELÁSTICA, FORNECIDA E INSTALADA EM RAMAL DE DESCARGA OU EM RAMAL DE ESGOTO SANITÁRIO. AF_08/2022</t>
  </si>
  <si>
    <t xml:space="preserve"> 17.3.5 </t>
  </si>
  <si>
    <t>CAIXA DE GORDURA PEQUENA (CAPACIDADE: 19 L), CIRCULAR, EM PVC, DIÂMETRO INTERNO= 0,3 M. AF_12/2020</t>
  </si>
  <si>
    <t xml:space="preserve"> 17.3.6 </t>
  </si>
  <si>
    <t>BASE PARA POÇO DE VISITA RETANGULAR PARA  ESGOTO, EM ALVENARIA COM BLOCOS DE CONCRETO, DIMENSÕES INTERNAS = 1X1 M, PROFUNDIDADE = 1,40 M, EXCLUINDO TAMPÃO. AF_12/2020_PA</t>
  </si>
  <si>
    <t xml:space="preserve"> 17.3.7 </t>
  </si>
  <si>
    <t>BASE PARA POÇO DE VISITA CIRCULAR PARA  ESGOTO, EM ALVENARIA COM TIJOLOS CERÂMICOS MACIÇOS, DIÂMETRO INTERNO = 0,80 M, PROFUNDIDADE = 1,40 M, EXCLUINDO TAMPÃO. AF_12/2020_PA</t>
  </si>
  <si>
    <t xml:space="preserve"> 17.3.8 </t>
  </si>
  <si>
    <t>CAIXA ENTERRADA HIDRÁULICA RETANGULAR EM ALVENARIA COM TIJOLOS CERÂMICOS MACIÇOS, DIMENSÕES INTERNAS: 0,6X0,6X0,6 M PARA REDE DE ESGOTO. AF_12/2020</t>
  </si>
  <si>
    <t xml:space="preserve"> 17.3.9 </t>
  </si>
  <si>
    <t xml:space="preserve"> 17.3.10 </t>
  </si>
  <si>
    <t>RALO SIFONADO REDONDO, PVC, DN 100 X 40 MM, JUNTA SOLDÁVEL, FORNECIDO E INSTALADO EM RAMAL DE DESCARGA OU EM RAMAL DE ESGOTO SANITÁRIO. AF_08/2022</t>
  </si>
  <si>
    <t xml:space="preserve"> 17.3.11 </t>
  </si>
  <si>
    <t>PONTO ESGOTO PRIMARIO PVC</t>
  </si>
  <si>
    <t xml:space="preserve"> 17.3.12 </t>
  </si>
  <si>
    <t>PONTO ESGOTO SANITARIO PRIMARIO PVC (MICTORIO)</t>
  </si>
  <si>
    <t xml:space="preserve"> 17.3.13 </t>
  </si>
  <si>
    <t>PONTO ESGOTO SANITARIO PRIMARIO PVC (VASO)</t>
  </si>
  <si>
    <t xml:space="preserve"> 17.4 </t>
  </si>
  <si>
    <t>ESTAÇÃO ELEVATÓRIA</t>
  </si>
  <si>
    <t xml:space="preserve"> 17.4.1 </t>
  </si>
  <si>
    <t>BOMBA CENTRÍFUGA, TRIFÁSICA, 1 CV OU 0,99 HP, HM 14 A 40 M, Q 0,6 A 8,4 M3/H - FORNECIMENTO E INSTALAÇÃO. AF_12/2020</t>
  </si>
  <si>
    <t xml:space="preserve"> 17.4.2 </t>
  </si>
  <si>
    <t>REGISTRO DE ESFERA, PVC, SOLDÁVEL, COM VOLANTE, DN  60 MM - FORNECIMENTO E INSTALAÇÃO. AF_08/2021</t>
  </si>
  <si>
    <t xml:space="preserve"> 17.4.3 </t>
  </si>
  <si>
    <t>CAIXA COM GRELHA DUPLA RETANGULAR, EM ALVENARIA COM BLOCOS DE CONCRETO, DIMENSÕES INTERNAS: 0,5X2,2X1 M. AF_12/2020</t>
  </si>
  <si>
    <t xml:space="preserve"> 17.4.4 </t>
  </si>
  <si>
    <t xml:space="preserve"> 17.4.5 </t>
  </si>
  <si>
    <t>TAMPA CIRCULAR PARA ESGOTO E DRENAGEM, EM CONCRETO PRÉ-MOLDADO, DIÂMETRO INTERNO = 0,60 M E ALTURA = 0,10 M. AF_12/2020</t>
  </si>
  <si>
    <t xml:space="preserve"> 18 </t>
  </si>
  <si>
    <t>INSTALAÇÕES ELÉTRICAS</t>
  </si>
  <si>
    <t xml:space="preserve"> 18.1 </t>
  </si>
  <si>
    <t>PONTO DE ELÉTRICOS</t>
  </si>
  <si>
    <t xml:space="preserve"> 18.1.1 </t>
  </si>
  <si>
    <t>COMPOSIÇÃO PARAMÉTRICA DE PONTO ELÉTRICO DE ILUMINAÇÃO, COM INTERRUPTOR SIMPLES, EM EDIFÍCIO RESIDENCIAL COM ELETRODUTO EMBUTIDO EM RASGOS NAS PAREDES, INCLUSO TOMADA, ELETRODUTO, CABO, RASGO E CHUMBAMENTO (SEM LUMINÁRIA E LÂMPADA). AF_11/2022</t>
  </si>
  <si>
    <t xml:space="preserve"> 18.1.2 </t>
  </si>
  <si>
    <t>COMPOSIÇÃO PARAMÉTRICA DE PONTO ELÉTRICO DE TOMADA DE USO ESPECÍFICO 2P+T (20A/250V) EM EDIFÍCIO RESIDENCIAL COM ELETRODUTO EMBUTIDO EM RASGOS NAS PAREDES, INCLUSO TOMADA, ELETRODUTO, CABO, RASGO, QUEBRA E CHUMBAMENTO (EXCETO CHUVEIRO). AF_11/2022</t>
  </si>
  <si>
    <t xml:space="preserve"> 18.1.3 </t>
  </si>
  <si>
    <t>COMPOSIÇÃO PARAMÉTRICA DE PONTO ELÉTRICO DE TOMADA DE USO GERAL 2P+T (10A/250V) EM EDIFÍCIO RESIDENCIAL COM ELETRODUTO EMBUTIDO EM RASGOS NAS PAREDES, INCLUSO TOMADA, ELETRODUTO, CABO, RASGO, QUEBRA E CHUMBAMENTO. AF_11/2022</t>
  </si>
  <si>
    <t xml:space="preserve"> 18.1.4 </t>
  </si>
  <si>
    <t>COMPOSIÇÃO PARAMÉTRICA DE PONTO ELÉTRICO DE ILUMINAÇÃO, COM INTERRUPTOR PARALELO, EM EDIFÍCIO RESIDENCIAL COM ELETRODUTO EMBUTIDO EM RASGOS NAS PAREDES, INCLUSO CAIXA ELÉTRICA, MÓDULO DE TOMADA, ELETRODUTO, CABO, RASGO, QUEBRA E CHUMBAMENTO (SEM LUMINÁRIA E LÂMPADA). AF_11/2022</t>
  </si>
  <si>
    <t xml:space="preserve"> 18.1.5 </t>
  </si>
  <si>
    <t>COMPOSIÇÃO PARAMÉTRICA DE PONTO ELÉTRICO DE TOMADA PARA CHUVEIRO (20A/250V) EM EDIFÍCIO RESIDENCIAL COM ELETRODUTO EMBUTIDO EM RASGOS NAS PAREDES, INCLUSO TOMADA, ELETRODUTO, CABO, RASGO, QUEBRA E CHUMBAMENTO. AF_11/2022</t>
  </si>
  <si>
    <t xml:space="preserve"> 18.2 </t>
  </si>
  <si>
    <t>CAIXAS E QUADROS</t>
  </si>
  <si>
    <t xml:space="preserve"> 18.2.1 </t>
  </si>
  <si>
    <t>CAIXA DE PROTEÇÃO PARA MEDIDOR MONOFÁSICO DE EMBUTIR - FORNECIMENTO E INSTALAÇÃO. AF_10/2020</t>
  </si>
  <si>
    <t xml:space="preserve"> 18.2.2 </t>
  </si>
  <si>
    <t>QUADRO DE DISTRIBUIÇÃO DE ENERGIA EM CHAPA DE AÇO GALVANIZADO, DE EMBUTIR, COM BARRAMENTO TRIFÁSICO, PARA 12 DISJUNTORES DIN 100A - FORNECIMENTO E INSTALAÇÃO. AF_10/2020</t>
  </si>
  <si>
    <t xml:space="preserve"> 18.2.3 </t>
  </si>
  <si>
    <t>QUADRO DE DISTRIBUIÇÃO DE ENERGIA EM CHAPA DE AÇO GALVANIZADO, DE EMBUTIR, COM BARRAMENTO TRIFÁSICO, PARA 18 DISJUNTORES DIN 100A - FORNECIMENTO E INSTALAÇÃO. AF_10/2020</t>
  </si>
  <si>
    <t xml:space="preserve"> 18.2.4 </t>
  </si>
  <si>
    <t>QUADRO DE DISTRIBUIÇÃO DE ENERGIA EM CHAPA DE AÇO GALVANIZADO, DE EMBUTIR, COM BARRAMENTO TRIFÁSICO, PARA 24 DISJUNTORES DIN 100A - FORNECIMENTO E INSTALAÇÃO. AF_10/2020</t>
  </si>
  <si>
    <t xml:space="preserve"> 18.2.5 </t>
  </si>
  <si>
    <t>QUADRO DE DISTRIBUIÇÃO DE ENERGIA EM CHAPA DE AÇO GALVANIZADO, DE EMBUTIR, COM BARRAMENTO TRIFÁSICO, PARA 30 DISJUNTORES DIN 150A - FORNECIMENTO E INSTALAÇÃO. AF_10/2020</t>
  </si>
  <si>
    <t xml:space="preserve"> 18.2.6 </t>
  </si>
  <si>
    <t>QUADRO DE DISTRIBUIÇÃO DE ENERGIA EM PVC, DE EMBUTIR, SEM BARRAMENTO, PARA 3 DISJUNTORES - FORNECIMENTO E INSTALAÇÃO. AF_10/2020</t>
  </si>
  <si>
    <t xml:space="preserve"> 18.2.7 </t>
  </si>
  <si>
    <t>QUADRO DE DISTRIBUIÇÃO DE ENERGIA EM PVC, DE EMBUTIR, SEM BARRAMENTO, PARA 6 DISJUNTORES - FORNECIMENTO E INSTALAÇÃO. AF_10/2020</t>
  </si>
  <si>
    <t xml:space="preserve"> 18.2.8 </t>
  </si>
  <si>
    <t>QUADRO DE DISTRIBUICAO COM BARRAMENTO TRIFASICO, DE EMBUTIR, EM CHAPA DE ACO GALVANIZADO, PARA 48 DISJUNTORES DIN, 100 A</t>
  </si>
  <si>
    <t xml:space="preserve"> 18.2.9 </t>
  </si>
  <si>
    <t>QUADRO DE DISTRIBUICAO COM BARRAMENTO TRIFASICO, DE EMBUTIR, EM CHAPA DE ACO GALVANIZADO, PARA 40 DISJUNTORES DIN, 100 A</t>
  </si>
  <si>
    <t xml:space="preserve"> 18.2.10 </t>
  </si>
  <si>
    <t>CAIXA DE PASSAGEM/ LUZ / TELEFONIA, DE EMBUTIR, EM CHAPA DE ACO GALVANIZADO, DIMENSOES 120 X 120 X *12* CM (PADRAO CONCESSIONARIA LOCAL)</t>
  </si>
  <si>
    <t xml:space="preserve"> 18.2.11 </t>
  </si>
  <si>
    <t>CAIXA DE PASSAGEM METALICA, DE SOBREPOR, COM TAMPA APARAFUSADA, DIMENSOES 15 X 15 X *10* CM</t>
  </si>
  <si>
    <t xml:space="preserve"> 18.2.12 </t>
  </si>
  <si>
    <t>CAIXA DE PASSAGEM ELETRICA DE PAREDE, DE EMBUTIR, EM TERMOPLASTICO / PVC, COM TAMPA APARAFUSADA, DIMENSOES 400 X 400 X *120* MM</t>
  </si>
  <si>
    <t xml:space="preserve"> 18.2.13 </t>
  </si>
  <si>
    <t>BASEADO NA COMPOSIÇÃO SINAPI(101883)INSTALAÇÃO DE QUADROS ELÉTRICOS COMPLETO INCLUINDO DISJUNTORES</t>
  </si>
  <si>
    <t xml:space="preserve"> 18.2.14 </t>
  </si>
  <si>
    <t>INSTALAÇÃO DE CAIXA DE´PASSAGEM DE SOBREPOR</t>
  </si>
  <si>
    <t xml:space="preserve"> 18.2.15 </t>
  </si>
  <si>
    <t>INSTALAÇÃO DE CAIXA DE PASSAGEM DE EMBUTIR (120X120X12)CM</t>
  </si>
  <si>
    <t xml:space="preserve"> 18.2.16 </t>
  </si>
  <si>
    <t>INSTALAÇÃO DE CAIXA DE PASSAGEM DE EMBUTIR (400X400X120)CM</t>
  </si>
  <si>
    <t xml:space="preserve"> 18.3 </t>
  </si>
  <si>
    <t>DISJUNTORES E DISPOSITIVOS</t>
  </si>
  <si>
    <t xml:space="preserve"> 18.3.1 </t>
  </si>
  <si>
    <t>DISJUNTOR TERMOMAGNÉTICO TRIPOLAR , CORRENTE NOMINAL DE 125A - FORNECIMENTO E INSTALAÇÃO. AF_10/2020</t>
  </si>
  <si>
    <t xml:space="preserve"> 18.3.2 </t>
  </si>
  <si>
    <t>DISJUNTOR TERMOMAGNETICO TRIPOLAR 150 A / 600 V, TIPO FXD / ICC - 35 KA</t>
  </si>
  <si>
    <t xml:space="preserve"> 18.3.3 </t>
  </si>
  <si>
    <t>DISJUNTOR TRIPOLAR TIPO DIN, CORRENTE NOMINAL DE 20A - FORNECIMENTO E INSTALAÇÃO. AF_10/2020</t>
  </si>
  <si>
    <t xml:space="preserve"> 18.3.4 </t>
  </si>
  <si>
    <t>DISJUNTOR TRIPOLAR TIPO DIN, CORRENTE NOMINAL DE 25A - FORNECIMENTO E INSTALAÇÃO. AF_10/2020</t>
  </si>
  <si>
    <t xml:space="preserve"> 18.3.5 </t>
  </si>
  <si>
    <t>DISJUNTOR TERMOMAGNETICO TRIPOLAR 300 A / 600 V, TIPO JXD / ICC - 40 KA</t>
  </si>
  <si>
    <t xml:space="preserve"> 18.3.6 </t>
  </si>
  <si>
    <t>DISJUNTOR TRIPOLAR TIPO DIN, CORRENTE NOMINAL DE 32A - FORNECIMENTO E INSTALAÇÃO. AF_10/2020</t>
  </si>
  <si>
    <t xml:space="preserve"> 18.3.7 </t>
  </si>
  <si>
    <t>DISJUNTOR TRIPOLAR TIPO DIN, CORRENTE NOMINAL DE 40A - FORNECIMENTO E INSTALAÇÃO. AF_10/2020</t>
  </si>
  <si>
    <t xml:space="preserve"> 18.3.8 </t>
  </si>
  <si>
    <t>DISJUNTOR TRIPOLAR TIPO DIN, CORRENTE NOMINAL DE 50A - FORNECIMENTO E INSTALAÇÃO. AF_10/2020</t>
  </si>
  <si>
    <t xml:space="preserve"> 18.3.9 </t>
  </si>
  <si>
    <t>DISJUNTOR TIPO DIN/IEC, TRIPOLAR 63 A</t>
  </si>
  <si>
    <t xml:space="preserve"> 18.3.10 </t>
  </si>
  <si>
    <t>DISJUNTOR TIPO NEMA, TRIPOLAR 60 ATE 100 A, TENSAO MAXIMA DE 415 V</t>
  </si>
  <si>
    <t xml:space="preserve"> 18.3.11 </t>
  </si>
  <si>
    <t>DISJUNTOR TERMOMAGNETICO TRIPOLAR 800 A / 600 V, TIPO LMXD</t>
  </si>
  <si>
    <t xml:space="preserve"> 18.3.12 </t>
  </si>
  <si>
    <t>DISJUNTOR BIPOLAR TIPO DIN, CORRENTE NOMINAL DE 10A - FORNECIMENTO E INSTALAÇÃO. AF_10/2020</t>
  </si>
  <si>
    <t xml:space="preserve"> 18.3.13 </t>
  </si>
  <si>
    <t>DISJUNTOR BIPOLAR TIPO DIN, CORRENTE NOMINAL DE 16A - FORNECIMENTO E INSTALAÇÃO. AF_10/2020</t>
  </si>
  <si>
    <t xml:space="preserve"> 18.3.14 </t>
  </si>
  <si>
    <t>DISJUNTOR BIPOLAR TIPO DIN, CORRENTE NOMINAL DE 20A - FORNECIMENTO E INSTALAÇÃO. AF_10/2020</t>
  </si>
  <si>
    <t xml:space="preserve"> 18.3.15 </t>
  </si>
  <si>
    <t>DISJUNTOR BIPOLAR TIPO DIN, CORRENTE NOMINAL DE 25A - FORNECIMENTO E INSTALAÇÃO. AF_10/2020</t>
  </si>
  <si>
    <t xml:space="preserve"> 18.3.16 </t>
  </si>
  <si>
    <t>DISJUNTOR BIPOLAR TIPO DIN, CORRENTE NOMINAL DE 32A - FORNECIMENTO E INSTALAÇÃO. AF_10/2020</t>
  </si>
  <si>
    <t xml:space="preserve"> 18.3.17 </t>
  </si>
  <si>
    <t>DISJUNTOR BIPOLAR TIPO DIN, CORRENTE NOMINAL DE 40A - FORNECIMENTO E INSTALAÇÃO. AF_10/2020</t>
  </si>
  <si>
    <t xml:space="preserve"> 18.3.18 </t>
  </si>
  <si>
    <t>DISJUNTOR BIPOLAR TIPO DIN, CORRENTE NOMINAL DE 50A - FORNECIMENTO E INSTALAÇÃO. AF_10/2020</t>
  </si>
  <si>
    <t xml:space="preserve"> 18.3.19 </t>
  </si>
  <si>
    <t>DISJUNTOR MONOPOLAR TIPO DIN, CORRENTE NOMINAL DE 10A - FORNECIMENTO E INSTALAÇÃO. AF_10/2020</t>
  </si>
  <si>
    <t xml:space="preserve"> 18.3.20 </t>
  </si>
  <si>
    <t>DISJUNTOR MONOPOLAR TIPO DIN, CORRENTE NOMINAL DE 16A - FORNECIMENTO E INSTALAÇÃO. AF_10/2020</t>
  </si>
  <si>
    <t xml:space="preserve"> 18.3.21 </t>
  </si>
  <si>
    <t>DISJUNTOR MONOPOLAR TIPO DIN, CORRENTE NOMINAL DE 20A - FORNECIMENTO E INSTALAÇÃO. AF_10/2020</t>
  </si>
  <si>
    <t xml:space="preserve"> 18.3.22 </t>
  </si>
  <si>
    <t>DISJUNTOR MONOPOLAR TIPO DIN, CORRENTE NOMINAL DE 25A - FORNECIMENTO E INSTALAÇÃO. AF_10/2020</t>
  </si>
  <si>
    <t xml:space="preserve"> 18.3.23 </t>
  </si>
  <si>
    <t>DISJUNTOR MONOPOLAR TIPO DIN, CORRENTE NOMINAL DE 32A - FORNECIMENTO E INSTALAÇÃO. AF_10/2020</t>
  </si>
  <si>
    <t xml:space="preserve"> 18.3.24 </t>
  </si>
  <si>
    <t>DISJUNTOR MONOPOLAR TIPO DIN, CORRENTE NOMINAL DE 40A - FORNECIMENTO E INSTALAÇÃO. AF_10/2020</t>
  </si>
  <si>
    <t xml:space="preserve"> 18.3.25 </t>
  </si>
  <si>
    <t>DISJUNTOR TRIPOLAR TIPO NEMA, CORRENTE NOMINAL DE 60 ATÉ 100A - FORNECIMENTO E INSTALAÇÃO. AF_10/2020</t>
  </si>
  <si>
    <t xml:space="preserve"> 18.3.26 </t>
  </si>
  <si>
    <t>DISPOSITIVO DR, 4 POLOS, SENSIBILIDADE DE 30 MA, CORRENTE DE 25 A, TIPO AC</t>
  </si>
  <si>
    <t xml:space="preserve"> 18.3.27 </t>
  </si>
  <si>
    <t>DISPOSITIVO DR, 2 POLOS, SENSIBILIDADE DE 30 MA, CORRENTE DE 25 A, TIPO AC</t>
  </si>
  <si>
    <t xml:space="preserve"> 18.3.28 </t>
  </si>
  <si>
    <t>INSTALAÇÃO DE DISJUNTOR  TIPO DIM E SIMILARES INCLUSIVE DR.</t>
  </si>
  <si>
    <t xml:space="preserve"> 18.3.29 </t>
  </si>
  <si>
    <t>INSTALAÇÃO DE DISJUNTOR TERMOMAGNÉTICO</t>
  </si>
  <si>
    <t xml:space="preserve"> 18.4 </t>
  </si>
  <si>
    <t>FIOS E CABOS</t>
  </si>
  <si>
    <t xml:space="preserve"> 18.4.1 </t>
  </si>
  <si>
    <t>CABO DE COBRE FLEXÍVEL ISOLADO, 50 MM², ANTI-CHAMA 0,6/1,0 KV, PARA REDE ENTERRADA DE DISTRIBUIÇÃO DE ENERGIA ELÉTRICA - FORNECIMENTO E INSTALAÇÃO. AF_12/2021</t>
  </si>
  <si>
    <t xml:space="preserve"> 18.4.2 </t>
  </si>
  <si>
    <t>CABO DE COBRE FLEXÍVEL ISOLADO, 70 MM², ANTI-CHAMA 0,6/1,0 KV, PARA REDE ENTERRADA DE DISTRIBUIÇÃO DE ENERGIA ELÉTRICA - FORNECIMENTO E INSTALAÇÃO. AF_12/2021</t>
  </si>
  <si>
    <t xml:space="preserve"> 18.4.3 </t>
  </si>
  <si>
    <t>CABO DE COBRE FLEXÍVEL ISOLADO, 95 MM², ANTI-CHAMA 0,6/1,0 KV, PARA REDE ENTERRADA DE DISTRIBUIÇÃO DE ENERGIA ELÉTRICA - FORNECIMENTO E INSTALAÇÃO. AF_12/2021</t>
  </si>
  <si>
    <t xml:space="preserve"> 18.4.4 </t>
  </si>
  <si>
    <t>CABO DE COBRE FLEXÍVEL ISOLADO, 120 MM², ANTI-CHAMA 0,6/1,0 KV, PARA REDE ENTERRADA DE DISTRIBUIÇÃO DE ENERGIA ELÉTRICA - FORNECIMENTO E INSTALAÇÃO. AF_12/2021</t>
  </si>
  <si>
    <t xml:space="preserve"> 18.4.5 </t>
  </si>
  <si>
    <t>CABO DE COBRE FLEXÍVEL ISOLADO, 185 MM², ANTI-CHAMA 0,6/1,0 KV, PARA REDE ENTERRADA DE DISTRIBUIÇÃO DE ENERGIA ELÉTRICA - FORNECIMENTO E INSTALAÇÃO. AF_12/2021</t>
  </si>
  <si>
    <t xml:space="preserve"> 18.4.6 </t>
  </si>
  <si>
    <t>CABO DE COBRE FLEXÍVEL ISOLADO, 240 MM², ANTI-CHAMA 0,6/1,0 KV, PARA REDE ENTERRADA DE DISTRIBUIÇÃO DE ENERGIA ELÉTRICA - FORNECIMENTO E INSTALAÇÃO. AF_12/2021</t>
  </si>
  <si>
    <t xml:space="preserve"> 18.4.7 </t>
  </si>
  <si>
    <t>CABO DE COBRE FLEXÍVEL ISOLADO, 300 MM², ANTI-CHAMA 0,6/1,0 KV, PARA REDE ENTERRADA DE DISTRIBUIÇÃO DE ENERGIA ELÉTRICA - FORNECIMENTO E INSTALAÇÃO. AF_12/2021</t>
  </si>
  <si>
    <t xml:space="preserve"> 18.5 </t>
  </si>
  <si>
    <t>LUMINÁRIAS</t>
  </si>
  <si>
    <t xml:space="preserve"> 18.5.1 </t>
  </si>
  <si>
    <t>LUMINÁRIA TIPO CALHA, DE SOBREPOR, COM 2 LÂMPADAS TUBULARES FLUORESCENTES DE 18 W, COM REATOR DE PARTIDA RÁPIDA - FORNECIMENTO E INSTALAÇÃO. AF_02/2020</t>
  </si>
  <si>
    <t xml:space="preserve"> 18.5.2 </t>
  </si>
  <si>
    <t>LUMINÁRIA ARANDELA TIPO MEIA LUA, DE SOBREPOR, COM 1 LÂMPADA FLUORESCENTE DE 15 W, SEM REATOR - FORNECIMENTO E INSTALAÇÃO. AF_02/2020</t>
  </si>
  <si>
    <t xml:space="preserve"> 18.5.3 </t>
  </si>
  <si>
    <t xml:space="preserve"> 18.5.4 </t>
  </si>
  <si>
    <t>LUMINÁRIA TIPO SPOT, DE SOBREPOR, COM 2 LÂMPADAS FLUORESCENTES DE 15 W, SEM REATOR - FORNECIMENTO E INSTALAÇÃO. AF_02/2020</t>
  </si>
  <si>
    <t xml:space="preserve"> 18.5.5 </t>
  </si>
  <si>
    <t>LUMINÁRIA ARANDELA TIPO TARTARUGA, DE SOBREPOR, COM 1 LÂMPADA LED DE 6 W, SEM REATOR - FORNECIMENTO E INSTALAÇÃO. AF_02/2020</t>
  </si>
  <si>
    <t xml:space="preserve"> 18.5.6 </t>
  </si>
  <si>
    <t>LUMINÁRIA TIPO PLAFON EM PLÁSTICO, DE SOBREPOR, COM 1 LÂMPADA FLUORESCENTE DE 15 W, SEM REATOR - FORNECIMENTO E INSTALAÇÃO. AF_02/2020</t>
  </si>
  <si>
    <t xml:space="preserve"> 18.5.7 </t>
  </si>
  <si>
    <t>RELÉ FOTOELÉTRICO PARA COMANDO DE ILUMINAÇÃO EXTERNA 1000 W - FORNECIMENTO E INSTALAÇÃO. AF_08/2020</t>
  </si>
  <si>
    <t xml:space="preserve"> 18.5.8 </t>
  </si>
  <si>
    <t>LUMINÁRIA DE EMERGÊNCIA, COM 30 LÂMPADAS LED DE 2 W, SEM REATOR - FORNECIMENTO E INSTALAÇÃO. AF_02/2020</t>
  </si>
  <si>
    <t xml:space="preserve"> 18.5.9 </t>
  </si>
  <si>
    <t>SENSOR DE PRESENÇA COM FOTOCÉLULA, FIXAÇÃO EM TETO - FORNECIMENTO E INSTALAÇÃO. AF_02/2020</t>
  </si>
  <si>
    <t xml:space="preserve"> 18.5.10 </t>
  </si>
  <si>
    <t>FITA ISOLANTE DE BORRACHA AUTOFUSAO, USO ATE 69 KV (ALTA TENSAO)</t>
  </si>
  <si>
    <t xml:space="preserve"> 18.5.11 </t>
  </si>
  <si>
    <t>FITA ISOLANTE ADESIVA ANTICHAMA, USO ATE 750 V, EM ROLO DE 19 MM X 20 M</t>
  </si>
  <si>
    <t xml:space="preserve"> 18.6 </t>
  </si>
  <si>
    <t>RAMAL DE ENTRADA E SUBESTAÇÃO ABRIGADA</t>
  </si>
  <si>
    <t xml:space="preserve"> 18.6.1 </t>
  </si>
  <si>
    <t>ENTRADA DE ENERGIA ELÉTRICA, AÉREA, TRIFÁSICA, COM CAIXA DE EMBUTIR, CABO DE 35 MM2 E DISJUNTOR DIN 50A (NÃO INCLUSO O POSTE DE CONCRETO). AF_07/2020_PS</t>
  </si>
  <si>
    <t xml:space="preserve"> 18.6.2 </t>
  </si>
  <si>
    <t>ASSENTAMENTO DE POSTE DE CONCRETO COM COMPRIMENTO NOMINAL DE 10 M, CARGA NOMINAL MENOR OU IGUAL A 1000 DAN, ENGASTAMENTO SIMPLES COM 1,6 M DE SOLO (NÃO INCLUI FORNECIMENTO). AF_11/2019</t>
  </si>
  <si>
    <t xml:space="preserve"> 18.6.3 </t>
  </si>
  <si>
    <t>POSTE DE CONCRETO ARMADO DE SECAO DUPLO T, EXTENSAO DE 10,00 M, RESISTENCIA DE 600 DAN, TIPO B</t>
  </si>
  <si>
    <t xml:space="preserve"> 18.6.4 </t>
  </si>
  <si>
    <t>TRANSFORMADOR DE DISTRIBUIÇÃO, 500KVA, TRIFÁSICO, 60 HZ, CLASSE 15 KV, IMERSO EM ÓLEO MINERAL, INSTALAÇÃO EM SOLO (NÃO INCLUSO ABRIGO) - FORNECIMENTO E INSTALAÇÃO. AF_02/2022</t>
  </si>
  <si>
    <t xml:space="preserve"> 18.6.5 </t>
  </si>
  <si>
    <t>ISOLADOR, TIPO DISCO, PARA TENSÃO 15 KV - FORNECIMENTO E INSTALAÇÃO. AF_07/2020</t>
  </si>
  <si>
    <t xml:space="preserve"> 18.6.6 </t>
  </si>
  <si>
    <t>ALÇA PREFORMADA DE DISTRIBUIÇÃO, EM  AÇO GALVANIZADO, AWG 2 - FORNECIMENTO E INSTALAÇÃO. AF_07/2020</t>
  </si>
  <si>
    <t xml:space="preserve"> 18.6.7 </t>
  </si>
  <si>
    <t>CAIXA DE PROTECAO EXTERNA PARA MEDIDOR HOROSAZONAL, DE BAIXA TENSAO, COM MODULO, EM CHAPA DE ACO (PADRAO DA CONCESSIONARIA LOCAL)</t>
  </si>
  <si>
    <t xml:space="preserve"> 18.6.8 </t>
  </si>
  <si>
    <t>TERMINAL A COMPRESSAO EM COBRE ESTANHADO PARA CABO 50 MM2, 1 FURO E 1 COMPRESSAO, PARA PARAFUSO DE FIXACAO M8</t>
  </si>
  <si>
    <t xml:space="preserve"> 18.6.9 </t>
  </si>
  <si>
    <t>TERMINAL A COMPRESSAO EM COBRE ESTANHADO PARA CABO 70 MM2, 1 FURO E 1 COMPRESSAO, PARA PARAFUSO DE FIXACAO M10</t>
  </si>
  <si>
    <t xml:space="preserve"> 18.6.10 </t>
  </si>
  <si>
    <t>FITA ACO INOX PARA CINTAR POSTE, L = 19 MM, E = 0,5 MM (ROLO DE 30M)</t>
  </si>
  <si>
    <t xml:space="preserve"> 18.6.11 </t>
  </si>
  <si>
    <t>TERMINAL COMPRESSAO CABO FLEXIVEL 120MM 2 FUROS 120MM</t>
  </si>
  <si>
    <t xml:space="preserve"> 18.7 </t>
  </si>
  <si>
    <t>ATERRAMENTO E SPDA</t>
  </si>
  <si>
    <t xml:space="preserve"> 18.7.1 </t>
  </si>
  <si>
    <t>CORDOALHA DE COBRE NU 50 MM², ENTERRADA, SEM ISOLADOR - FORNECIMENTO E INSTALAÇÃO. AF_12/2017</t>
  </si>
  <si>
    <t xml:space="preserve"> 18.7.2 </t>
  </si>
  <si>
    <t>INSTALAÇÃO DE SINALIZADOR NOTURNO LED. AF_11/2017</t>
  </si>
  <si>
    <t xml:space="preserve"> 18.7.3 </t>
  </si>
  <si>
    <t>HASTE DE ATERRAMENTO 5/8  PARA SPDA - FORNECIMENTO E INSTALAÇÃO. AF_12/2017</t>
  </si>
  <si>
    <t xml:space="preserve"> 18.7.4 </t>
  </si>
  <si>
    <t>CAIXA DE INSPEÇÃO PARA ATERRAMENTO, CIRCULAR, EM POLIETILENO, DIÂMETRO INTERNO = 0,3 M. AF_12/2020</t>
  </si>
  <si>
    <t xml:space="preserve"> 18.7.5 </t>
  </si>
  <si>
    <t>VERGALHAO ZINCADO ROSCA TOTAL, 1/4 " (6,3 MM)</t>
  </si>
  <si>
    <t xml:space="preserve"> 18.7.6 </t>
  </si>
  <si>
    <t>GRAMPO U DE 5/8 " N8 EM FERRO GALVANIZADO</t>
  </si>
  <si>
    <t xml:space="preserve"> 18.7.7 </t>
  </si>
  <si>
    <t>MASTRO 1 ½  PARA SPDA - FORNECIMENTO E INSTALAÇÃO. AF_12/2017</t>
  </si>
  <si>
    <t xml:space="preserve"> 18.7.8 </t>
  </si>
  <si>
    <t>BASE METÁLICA PARA MASTRO 1 ½  PARA SPDA - FORNECIMENTO E INSTALAÇÃO. AF_12/2017</t>
  </si>
  <si>
    <t xml:space="preserve"> 18.7.9 </t>
  </si>
  <si>
    <t>CABO DE COBRE NU MEIO DURO 7 FIOS 150mm2</t>
  </si>
  <si>
    <t xml:space="preserve"> 18.8 </t>
  </si>
  <si>
    <t>ELETROCALHAS, INCLUSIVE TAMPA E ACESSÓRIOS</t>
  </si>
  <si>
    <t xml:space="preserve"> 18.8.1 </t>
  </si>
  <si>
    <t>ELETROCALHA PERFURADA TIPO ""U"" 100X100 CHAPA 22 SEM TAMPA</t>
  </si>
  <si>
    <t xml:space="preserve"> 18.8.2 </t>
  </si>
  <si>
    <t>ELETROCALHA PERFURADA TIPO ""U"" 100x75mm CHAPA 20 S/ TAMPA</t>
  </si>
  <si>
    <t xml:space="preserve"> 18.8.3 </t>
  </si>
  <si>
    <t>ELETROCALHA PERFURADA TIPO ""U"" 100X50 CHAPA 20 SEM TAMPA</t>
  </si>
  <si>
    <t xml:space="preserve"> 18.8.4 </t>
  </si>
  <si>
    <t>ELETROCALHA PERFURADA TIPO ""U"" 150X100 CHAPA 18 SEM TAMPA</t>
  </si>
  <si>
    <t xml:space="preserve"> 18.8.5 </t>
  </si>
  <si>
    <t>ELETROCALHA LISA TIPO ""U"" 150x75 CHAPA 18 SEM TAMPA</t>
  </si>
  <si>
    <t xml:space="preserve"> 18.8.6 </t>
  </si>
  <si>
    <t>ELETROCALHA PERFURADA TIPO ""U"" 200X100 CHAPA 22 SEM TAMPA</t>
  </si>
  <si>
    <t xml:space="preserve"> 18.8.7 </t>
  </si>
  <si>
    <t>ELETROCALHA PERFURADA TIPO ""U"" 300X100 CHAPA 18 SEM TAMPA</t>
  </si>
  <si>
    <t xml:space="preserve"> 18.8.8 </t>
  </si>
  <si>
    <t>ELETROCALHA PERFURADA TIPO ""U"" 400x75mm CHAPA 16 SEM TAMPA</t>
  </si>
  <si>
    <t xml:space="preserve"> 18.8.9 </t>
  </si>
  <si>
    <t>ELETROCALHA PERFURADA 400x150x3000mm CHAPA 18</t>
  </si>
  <si>
    <t xml:space="preserve"> 18.8.10 </t>
  </si>
  <si>
    <t>ELETROCALHA PERFURADA TIPO ""U"" 75X50CM CHAPA 18 SEM TAMPA</t>
  </si>
  <si>
    <t xml:space="preserve"> 18.8.11 </t>
  </si>
  <si>
    <t>ELETROCALHA PERFURADA TIPO ""U"" 75x75mm CHAPA 18 SEM TAMPA</t>
  </si>
  <si>
    <t xml:space="preserve"> 18.8.12 </t>
  </si>
  <si>
    <t>ELETROCALHA PERFURADA TIPO ""U"" 50X50 CHAPA 18 SEM TAMPA</t>
  </si>
  <si>
    <t xml:space="preserve"> 18.8.13 </t>
  </si>
  <si>
    <t>PERFILADO PERFURADO 38x19x3000mm CHAPA 16</t>
  </si>
  <si>
    <t xml:space="preserve"> 18.8.14 </t>
  </si>
  <si>
    <t>PERFILADO PERFURADO 38x38x6000mm CHAPA 22</t>
  </si>
  <si>
    <t xml:space="preserve"> 19 </t>
  </si>
  <si>
    <t>ELEVADOR</t>
  </si>
  <si>
    <t xml:space="preserve"> 19.1 </t>
  </si>
  <si>
    <t>Elevador elétrico social para 12 passageiros ou 900kg, com 07 paradas, painéis e teto em aço escovado, corrimão tubular, portas aço inox, cabina 1,20-frente x 2,20-fundo x altura 2,2m inoxidável,</t>
  </si>
  <si>
    <t xml:space="preserve"> 19.2 </t>
  </si>
  <si>
    <t>PLATAFORMA ELEVATORIA DE TRANSPORTE VERTICAL, DESNIVEL DE 2,0 ATE 4,00m CABINADA EM ACO INOX, PORTAS UNILATERAL OU OPOSTAS - ENCLAUSURAMENTO EM ESTRUTURA DE ACO E VIDRO</t>
  </si>
  <si>
    <t xml:space="preserve"> 19.3</t>
  </si>
  <si>
    <t>ELEVADOR DE CARGA 3m 300KG 220V MONTA CARGA</t>
  </si>
  <si>
    <t xml:space="preserve"> 19.4 </t>
  </si>
  <si>
    <t>Elevador elétrico social para 08 passageiros ou 600kg, com 07 paradas, paineis e teto em aço escovado, corrimão tubular, portas aço inoxi, cabina 1,20-frente x 1,40-fundo x altura 2,2m inoxidável, Atlas Schindler 3300, modelo Mediterranée ou similar</t>
  </si>
  <si>
    <t xml:space="preserve"> 20 </t>
  </si>
  <si>
    <t>INSTALAÇÃO DE COMBATE A INCENDIO E PÁNICO</t>
  </si>
  <si>
    <t xml:space="preserve"> 20.1 </t>
  </si>
  <si>
    <t>TUBO DE AÇO GALVANIZADO COM COSTURA, CLASSE MÉDIA, CONEXÃO RANHURADA, DN 65 (2 1/2"), INSTALADO EM PRUMADAS - FORNECIMENTO E INSTALAÇÃO. AF_10/2020</t>
  </si>
  <si>
    <t xml:space="preserve"> 20.2 </t>
  </si>
  <si>
    <t>JOELHO 90 GRAUS, EM FERRO GALVANIZADO, CONEXÃO ROSQUEADA, DN 65 (2 1/2"), INSTALADO EM REDE DE ALIMENTAÇÃO PARA SPRINKLER - FORNECIMENTO E INSTALAÇÃO. AF_10/2020</t>
  </si>
  <si>
    <t xml:space="preserve"> 20.3 </t>
  </si>
  <si>
    <t>TÊ, EM FERRO GALVANIZADO, CONEXÃO ROSQUEADA, DN 65 (2 1/2), INSTALADO EM RESERVAÇÃO DE ÁGUA DE EDIFICAÇÃO QUE POSSUA RESERVATÓRIO DE FIBRA/FIBROCIMENTO  FORNECIMENTO E INSTALAÇÃO. AF_06/2016</t>
  </si>
  <si>
    <t xml:space="preserve"> 20.4 </t>
  </si>
  <si>
    <t>ABRIGO PARA HIDRANTE, 75X45X17CM, COM REGISTRO GLOBO ANGULAR 45 GRAUS 2 1/2", ADAPTADOR STORZ 2 1/2", MANGUEIRA DE INCÊNDIO 15M 2 1/2" E ESGUICHO EM LATÃO 2 1/2" - FORNECIMENTO E INSTALAÇÃO. AF_10/2020</t>
  </si>
  <si>
    <t xml:space="preserve"> 20.5 </t>
  </si>
  <si>
    <t>REGISTRO OU VÁLVULA GLOBO ANGULAR EM LATÃO, PARA HIDRANTES EM INSTALAÇÃO PREDIAL DE INCÊNDIO, 45 GRAUS, 2 1/2" - FORNECIMENTO E INSTALAÇÃO. AF_08/2021</t>
  </si>
  <si>
    <t xml:space="preserve"> 20.6 </t>
  </si>
  <si>
    <t>EXTINTOR DE INCÊNDIO PORTÁTIL COM CARGA DE CO2 DE 6 KG, CLASSE BC - FORNECIMENTO E INSTALAÇÃO. AF_10/2020_PE</t>
  </si>
  <si>
    <t xml:space="preserve"> 20.7 </t>
  </si>
  <si>
    <t>EXTINTOR DE INCÊNDIO PORTÁTIL COM CARGA DE PQS DE 6 KG, CLASSE BC - FORNECIMENTO E INSTALAÇÃO. AF_10/2020_PE</t>
  </si>
  <si>
    <t xml:space="preserve"> 20.8 </t>
  </si>
  <si>
    <t>SINALIZAÇÃO  DE INCÊNDIO</t>
  </si>
  <si>
    <t xml:space="preserve"> 20.9 </t>
  </si>
  <si>
    <t>SIRENE AUDIO VISUAL ALARME DE INCENDIO ILUMAC SAF-C 24VCC</t>
  </si>
  <si>
    <t xml:space="preserve"> 20.10 </t>
  </si>
  <si>
    <t>TAMPAO FOFO SIMPLES, CLASSE A15 CARGA MAX 1,5 T, 550 X 1100 MM (COM INSCRICAO EM RELEVO DO TIPO DE REDE)(INCENDIO)</t>
  </si>
  <si>
    <t xml:space="preserve"> 20.11 </t>
  </si>
  <si>
    <t>CENTRAL DE ALARME DE INCENDIO INTELBRAS CIE 1250 ENDERECAVEL 1 LACO COM ATE 250 ENDERECOS 24VDC</t>
  </si>
  <si>
    <t xml:space="preserve"> 20.12 </t>
  </si>
  <si>
    <t>ACIONADOR MANUAL DE ALARME CONTRA INCENDIO</t>
  </si>
  <si>
    <t xml:space="preserve"> 20.13 </t>
  </si>
  <si>
    <t>BLOCO AUTONOMO 300 LUMENS</t>
  </si>
  <si>
    <t xml:space="preserve"> 20.14 </t>
  </si>
  <si>
    <t>DETECTOR (SENSOR) DE FUMACA COM BASE - ENDERECAVEL DTI-700 J</t>
  </si>
  <si>
    <t xml:space="preserve"> 20.15 </t>
  </si>
  <si>
    <t>BLOCO AUTONOMO P/ SINALIZACAO DE SÄ́A DE EMERGʎCIA DE TETO</t>
  </si>
  <si>
    <t xml:space="preserve"> 20.16 </t>
  </si>
  <si>
    <t>DETECTOR DE TEMPERATURA ENDERECAVEL DTC 420 INTELBRAS</t>
  </si>
  <si>
    <t xml:space="preserve"> 20.17 </t>
  </si>
  <si>
    <t>INSTALAÇÃO DE CENTRAL DE ALARME DE INCÊNDIO</t>
  </si>
  <si>
    <t xml:space="preserve"> 20.18 </t>
  </si>
  <si>
    <t>(BASEADA NA COMPOSIÇÃO SINAPI 97599 ) , INSTALAÇÃO DE BLOCO AUTONOMO 300 LUMENS</t>
  </si>
  <si>
    <t xml:space="preserve"> 20.19 </t>
  </si>
  <si>
    <t>MODIFICADA (TAMPAO DE FERRO FUNDIDO )INSTALAÇÃO</t>
  </si>
  <si>
    <t xml:space="preserve"> 21 </t>
  </si>
  <si>
    <t>DIVERSOS</t>
  </si>
  <si>
    <t xml:space="preserve"> 21.1 </t>
  </si>
  <si>
    <t>BANCADA/TAMPO SECO EM GRANITO BRANCO SIENA</t>
  </si>
  <si>
    <t>m²</t>
  </si>
  <si>
    <t xml:space="preserve"> 21.2 </t>
  </si>
  <si>
    <t>CLARABOIA EM PERFIL DE ALUMINIO E DOMO ACRILICO</t>
  </si>
  <si>
    <t xml:space="preserve"> 21.3 </t>
  </si>
  <si>
    <t>CORRIMAO EM TUBO ACO 1"" PINTADO EM ESMALTE</t>
  </si>
  <si>
    <t xml:space="preserve"> 21.4 </t>
  </si>
  <si>
    <t>CORRIMAO EM TUBO DE AǏ INOX ؽ1 1/2""</t>
  </si>
  <si>
    <t xml:space="preserve"> 22 </t>
  </si>
  <si>
    <t>JARDINAGEM</t>
  </si>
  <si>
    <t xml:space="preserve"> 22.1 </t>
  </si>
  <si>
    <t>MODIFICADO(PLANTIO DE GRAMA ESMERALDA OU SÃO CARLOS OU CURITIBANA, EM PLACAS. AF_05/2022</t>
  </si>
  <si>
    <t xml:space="preserve"> 22.2 </t>
  </si>
  <si>
    <t>PLANTIO DE ARBUSTO OU  CERCA VIVA. AF_05/2018</t>
  </si>
  <si>
    <t xml:space="preserve"> 22.3 </t>
  </si>
  <si>
    <t>ARGILA OU BARRO PARA ATERRO/REATERRO (COM TRANSPORTE ATE 10 KM)</t>
  </si>
  <si>
    <t>m³</t>
  </si>
  <si>
    <t xml:space="preserve"> 23 </t>
  </si>
  <si>
    <t>LÓGICA</t>
  </si>
  <si>
    <t xml:space="preserve"> 23.1 </t>
  </si>
  <si>
    <t>CABEAMENTO EXTRUTURADO (FIBRA ÓPTICA)</t>
  </si>
  <si>
    <t xml:space="preserve"> 23.1.2 </t>
  </si>
  <si>
    <t>CABO DE FIBRA OPTICA 6 FIBRAS - PADRAO MONOMODO</t>
  </si>
  <si>
    <t xml:space="preserve"> 23.1.3 </t>
  </si>
  <si>
    <t>CABO DE FIBRA OPTICA 1fo - PADRAO MONOMODO</t>
  </si>
  <si>
    <t>m</t>
  </si>
  <si>
    <t>ONU GPON HG1 MODEM BRIDGE</t>
  </si>
  <si>
    <t xml:space="preserve"> 23.1.5 </t>
  </si>
  <si>
    <t>CERTIFICACAO DE CABEAMENTO DE FIBRA OPTICA</t>
  </si>
  <si>
    <t>CJ</t>
  </si>
  <si>
    <t xml:space="preserve"> 23.1.6 </t>
  </si>
  <si>
    <t>ELETROCALHA LISA TIPO ""U"" 50x50mm CHAPA 20 SEM TAMPA</t>
  </si>
  <si>
    <t xml:space="preserve"> 23.1.7 </t>
  </si>
  <si>
    <t xml:space="preserve"> 24 </t>
  </si>
  <si>
    <t>REFORMA  E RECUPERAÇÃO ESTRUTURAL  DAS CASAS SETOR (1 E 2)</t>
  </si>
  <si>
    <t xml:space="preserve"> 24.1 </t>
  </si>
  <si>
    <t>SERVIÇOS PRELIMINARES (CASAS SETOR 1 E 2)</t>
  </si>
  <si>
    <t xml:space="preserve"> 24.1.1 </t>
  </si>
  <si>
    <t>LIMPEZA DE SUPERFÍCIE COM JATO DE ALTA PRESSÃO. AF_04/2019</t>
  </si>
  <si>
    <t xml:space="preserve"> 24.1.2 </t>
  </si>
  <si>
    <t>CORTE RASO E RECORTE DE ÁRVORE COM DIÂMETRO DE TRONCO MAIOR OU IGUAL A 0,60 M.AF_05/2018</t>
  </si>
  <si>
    <t xml:space="preserve"> 24.1.3 </t>
  </si>
  <si>
    <t>CORTE RASO E RECORTE DE ÁRVORE COM DIÂMETRO DE TRONCO MAIOR OU IGUAL A 0,40 M E MENOR QUE 0,60 M.AF_05/2018</t>
  </si>
  <si>
    <t xml:space="preserve"> 24.1.4 </t>
  </si>
  <si>
    <t>REMOÇÃO DE RAÍZES REMANESCENTES DE TRONCO DE ÁRVORE COM DIÂMETRO MAIOR OU IGUAL A 0,40 M E MENOR QUE 0,60 M.AF_05/2018</t>
  </si>
  <si>
    <t xml:space="preserve"> 24.1.6 </t>
  </si>
  <si>
    <t>REVOLVIMENTO E LIMPEZA MANUAL DE SOLO. AF_05/2018</t>
  </si>
  <si>
    <t xml:space="preserve"> 24.1.7 </t>
  </si>
  <si>
    <t>RETROESCAVADEIRA SOBRE RODAS COM CARREGADEIRA, TRAÇÃO 4X4, POTÊNCIA LÍQ. 72 HP, CAÇAMBA CARREG. CAP. MÍN. 0,79 M3, CAÇAMBA RETRO CAP. 0,18 M3, PESO OPERACIONAL MÍN. 7.140 KG, PROFUNDIDADE ESCAVAÇÃO MÁX. 4,50 M - CHP DIURNO. AF_06/2014</t>
  </si>
  <si>
    <t>CHP</t>
  </si>
  <si>
    <t xml:space="preserve"> 24.1.8 </t>
  </si>
  <si>
    <t>DEMOLIÇÃO DE PILARES E VIGAS EM CONCRETO ARMADO, DE FORMA MANUAL, SEM REAPROVEITAMENTO. AF_12/2017</t>
  </si>
  <si>
    <t xml:space="preserve"> 24.1.9 </t>
  </si>
  <si>
    <t>CORTADORA DE PISO COM MOTOR 4 TEMPOS A GASOLINA, POTÊNCIA DE 13 HP, COM DISCO DE CORTE DIAMANTADO SEGMENTADO PARA CONCRETO, DIÂMETRO DE 350 MM, FURO DE 1" (14 X 1") - CHP DIURNO. AF_08/2015</t>
  </si>
  <si>
    <t xml:space="preserve"> 24.1.10 </t>
  </si>
  <si>
    <t>DEMOLIÇÃO DE ARGAMASSAS, DE FORMA MANUAL, SEM REAPROVEITAMENTO. AF_12/2017</t>
  </si>
  <si>
    <t xml:space="preserve"> 24.1.11 </t>
  </si>
  <si>
    <t>REMOÇÃO DE PORTAS, DE FORMA MANUAL, SEM REAPROVEITAMENTO. AF_12/2017</t>
  </si>
  <si>
    <t xml:space="preserve"> 24.1.12 </t>
  </si>
  <si>
    <t>DEMOLIÇÃO DE ALVENARIA DE TIJOLO MACIÇO, DE FORMA MANUAL, SEM REAPROVEITAMENTO. AF_12/2017</t>
  </si>
  <si>
    <t xml:space="preserve"> 24.2 </t>
  </si>
  <si>
    <t>FUNDAÇÃO E ESTRUTURA</t>
  </si>
  <si>
    <t xml:space="preserve"> 24.2.1 </t>
  </si>
  <si>
    <t>LASTRO DE CONCRETO MAGRO, APLICADO EM PISOS, LAJES SOBRE SOLO OU RADIERS. AF_08/2017</t>
  </si>
  <si>
    <t xml:space="preserve"> 24.2.2 </t>
  </si>
  <si>
    <t>ARMAÇÃO PARA EXECUÇÃO DE RADIER, PISO DE CONCRETO OU LAJE SOBRE SOLO, COM USO DE TELA Q-283. AF_09/2021</t>
  </si>
  <si>
    <t xml:space="preserve"> 24.2.3 </t>
  </si>
  <si>
    <t>ARMAÇÃO DE BLOCO, VIGA BALDRAME OU SAPATA UTILIZANDO AÇO CA-50 DE 10 MM - MONTAGEM. AF_06/2017</t>
  </si>
  <si>
    <t xml:space="preserve"> 24.2.4 </t>
  </si>
  <si>
    <t>CONCRETAGEM DE SAPATAS, FCK 30 MPA, COM USO DE BOMBA  LANÇAMENTO, ADENSAMENTO E ACABAMENTO. AF_11/2016</t>
  </si>
  <si>
    <t xml:space="preserve"> 24.2.5 </t>
  </si>
  <si>
    <t>LAJE PRÉ-MOLDADA UNIDIRECIONAL, BIAPOIADA, PARA PISO, ENCHIMENTO EM CERÂMICA, VIGOTA CONVENCIONAL, ALTURA TOTAL DA LAJE (ENCHIMENTO+CAPA) = (8+4). AF_11/2020_PA</t>
  </si>
  <si>
    <t xml:space="preserve"> 24.2.6 </t>
  </si>
  <si>
    <t xml:space="preserve"> 24.2.7 </t>
  </si>
  <si>
    <t xml:space="preserve"> 24.3 </t>
  </si>
  <si>
    <t>COBERTA</t>
  </si>
  <si>
    <t xml:space="preserve"> 24.3.1 </t>
  </si>
  <si>
    <t>TRAMA DE MADEIRA COMPOSTA POR RIPAS, CAIBROS E TERÇAS PARA TELHADOS DE ATÉ 2 ÁGUAS PARA TELHA DE ENCAIXE DE CERÂMICA OU DE CONCRETO, INCLUSO TRANSPORTE VERTICAL. AF_07/2019</t>
  </si>
  <si>
    <t xml:space="preserve"> 24.3.2 </t>
  </si>
  <si>
    <t>TELHAMENTO COM TELHA CERÂMICA CAPA-CANAL, TIPO PLAN, COM MAIS DE 2 ÁGUAS, INCLUSO TRANSPORTE VERTICAL. AF_07/2019</t>
  </si>
  <si>
    <t xml:space="preserve"> 24.3.3 </t>
  </si>
  <si>
    <t>FABRICAÇÃO E INSTALAÇÃO DE TESOURA INTEIRA EM MADEIRA NÃO APARELHADA, VÃO DE 12 M, PARA TELHA CERÂMICA OU DE CONCRETO, INCLUSO IÇAMENTO. AF_07/2019</t>
  </si>
  <si>
    <t xml:space="preserve"> 24.3.4 </t>
  </si>
  <si>
    <t>EMBOÇAMENTO COM ARGAMASSA TRAÇO 1:2:9 (CIMENTO, CAL E AREIA). AF_07/2019</t>
  </si>
  <si>
    <t xml:space="preserve"> 24.4 </t>
  </si>
  <si>
    <t xml:space="preserve"> 24.4.1 </t>
  </si>
  <si>
    <t>(ALTERADA) BANCADA DE GRANITO CINZA POLIDO,(1,46*0,4)m PARA PIA DE COZINHA - FORNECIMENTO E INSTALAÇÃO. AF_01/2020</t>
  </si>
  <si>
    <t xml:space="preserve"> 24.4.2 </t>
  </si>
  <si>
    <t>CUBA DE EMBUTIR DE AÇO INOXIDÁVEL MÉDIA, INCLUSO VÁLVULA TIPO AMERICANA E SIFÃO TIPO GARRAFA EM METAL CROMADO - FORNECIMENTO E INSTALAÇÃO. AF_01/2020</t>
  </si>
  <si>
    <t xml:space="preserve"> 24.4.3 </t>
  </si>
  <si>
    <t>TORNEIRA CROMADA TUBO MÓVEL, DE MESA, 1/2 OU 3/4, PARA PIA DE COZINHA, PADRÃO ALTO - FORNECIMENTO E INSTALAÇÃO. AF_01/2020</t>
  </si>
  <si>
    <t xml:space="preserve"> 24.4.4 </t>
  </si>
  <si>
    <t>(ALTERADA)BANCADA DE GRANITO CINZA  POLIDO,(0,40x0,40)m PARA LAVATÓRIO - FORNECIMENTO E INSTALAÇÃO. AF_01/2020</t>
  </si>
  <si>
    <t xml:space="preserve"> 24.4.5 </t>
  </si>
  <si>
    <t>CUBA DE EMBUTIR OVAL EM LOUÇA BRANCA, DIAMETRO ,40CM OU EQUIVALENTE, INCLUSO VÁLVULA EM METAL CROMADO E SIFÃO FLEXÍVEL EM PVC - FORNECIMENTO E INSTALAÇÃO. AF_01/2020</t>
  </si>
  <si>
    <t xml:space="preserve"> 24.4.6 </t>
  </si>
  <si>
    <t xml:space="preserve"> 24.4.7 </t>
  </si>
  <si>
    <t>GRAUTEAMENTO VERTICAL EM ALVENARIA ESTRUTURAL. AF_09/2021</t>
  </si>
  <si>
    <t xml:space="preserve"> 24.4.8 </t>
  </si>
  <si>
    <t>GRAUTEAMENTO DE CINTA INTERMEDIÁRIA OU DE CONTRAVERGA EM ALVENARIA ESTRUTURAL. AF_09/2021</t>
  </si>
  <si>
    <t xml:space="preserve"> 24.4.9 </t>
  </si>
  <si>
    <t>ESCARIFICACAO DE SUPERFICIES DE CONCRETO-MEIO MECANICO</t>
  </si>
  <si>
    <t xml:space="preserve"> 24.4.10 </t>
  </si>
  <si>
    <t>Restauro - Execução de ornato com confecção de molde e fôrma - 02 usos</t>
  </si>
  <si>
    <t xml:space="preserve"> 24.4.11 </t>
  </si>
  <si>
    <t>GRADIL EM FERRO FIXADO EM VÃOS DE JANELAS, FORMADO POR BARRAS CHATAS DE 25X4,8 MM. AF_04/2019</t>
  </si>
  <si>
    <t xml:space="preserve"> 24.5 </t>
  </si>
  <si>
    <t>REBOCO</t>
  </si>
  <si>
    <t xml:space="preserve"> 24.5.1 </t>
  </si>
  <si>
    <t>CHAPISCO APLICADO EM ALVENARIAS E ESTRUTURAS DE CONCRETO INTERNAS, COM COLHER DE PEDREIRO.  ARGAMASSA TRAÇO 1:3 COM PREPARO EM BETONEIRA 400L. AF_10/2022</t>
  </si>
  <si>
    <t xml:space="preserve"> 24.5.2 </t>
  </si>
  <si>
    <t>(BEIRA BICO )EMBOÇO OU MASSA ÚNICA EM ARGAMASSA TRAÇO 1:2:8, PREPARO MECÂNICA COM BETONEIRA 400 L, APLICADA MANUALMENTE EM SUPERFÍCIES EXTERNAS DA SACADA, ESPESSURA DE 35 MM, ACESSO POR ANDAIME, SEM USO DE TELA METÁLICA. AF_08/2022</t>
  </si>
  <si>
    <t xml:space="preserve"> 24.5.3 </t>
  </si>
  <si>
    <t xml:space="preserve"> 24.5.3.1 </t>
  </si>
  <si>
    <t xml:space="preserve"> 24.5.3.2 </t>
  </si>
  <si>
    <t>APLICAÇÃO MANUAL DE MASSA ACRÍLICA EM PANOS DE FACHADA SEM PRESENÇA DE VÃOS, DE EDIFÍCIOS DE MÚLTIPLOS PAVIMENTOS, DUAS DEMÃOS. AF_05/2017</t>
  </si>
  <si>
    <t xml:space="preserve"> 24.5.3.3 </t>
  </si>
  <si>
    <t>APLICAÇÃO MANUAL DE TINTA LÁTEX ACRÍLICA EM PANOS SEM PRESENÇA DE VÃOS DE EDIFÍCIOS DE MÚLTIPLOS PAVIMENTOS, DUAS DEMÃOS. AF_11/2016</t>
  </si>
  <si>
    <t xml:space="preserve"> 24.5.3.4 </t>
  </si>
  <si>
    <t>IMPERMEABILIZAÇÃO DE SUPERFÍCIE COM MEMBRANA À BASE DE RESINA ACRÍLICA, 3 DEMÃOS. AF_06/2018</t>
  </si>
  <si>
    <t xml:space="preserve"> 24.5.3.5 </t>
  </si>
  <si>
    <t>PINTURA COM TINTA ALQUÍDICA DE ACABAMENTO (ESMALTE SINTÉTICO ACETINADO) APLICADA A ROLO OU PINCEL SOBRE SUPERFÍCIES METÁLICAS (EXCETO PERFIL) EXECUTADO EM OBRA (02 DEMÃOS). AF_01/2020</t>
  </si>
  <si>
    <t xml:space="preserve"> 25 </t>
  </si>
  <si>
    <t>LIMPEZA FINAL DA OBRA</t>
  </si>
  <si>
    <t xml:space="preserve"> 25.1 </t>
  </si>
  <si>
    <t>OBRA : CONSTRUÇÃO E REFORMA DA NOVA SEDE DA CÂMARA MUNICIPAL DE JOÃO PESSOA</t>
  </si>
  <si>
    <t>Local</t>
  </si>
  <si>
    <t>Área (m²)</t>
  </si>
  <si>
    <t>Altura (m)</t>
  </si>
  <si>
    <t>Comprimento (m)</t>
  </si>
  <si>
    <t>1.0</t>
  </si>
  <si>
    <t>1.1</t>
  </si>
  <si>
    <t>6.0</t>
  </si>
  <si>
    <t>Total de aministração de obra executado (und) =</t>
  </si>
  <si>
    <t>Total de aministração de obra de contrato (und) =</t>
  </si>
  <si>
    <t>4.3.1.3</t>
  </si>
  <si>
    <t>4.3.1.4</t>
  </si>
  <si>
    <t>ESTACA HÉLICE CONTÍNUA, DIÂMETRO DE 40 CM, INCLUSO CONCRETO FCK=30MPA E ARMADURA MÍNIMA (EXCLUSIVE MOBILIZAÇÃO, DESMOBILIZAÇÃO E BOMBEAMENTO).</t>
  </si>
  <si>
    <t>4.3.1.5</t>
  </si>
  <si>
    <t xml:space="preserve">ARRASAMENTO MECANICO DE ESTACA DE CONCRETO ARMADO, DIAMETROS DE ATÉ 40 CM. AF_05/2021 </t>
  </si>
  <si>
    <t>4.3.1.6</t>
  </si>
  <si>
    <t>PEDRA ARGAMASSADA COM CIMENTO E AREIA 1:3, 40% DE ARGAMASSA EM VOLUME  - AREIA E PEDRA DE MÃO COMERCIAIS - FORNECIMENTO E ASSENTAMENTO. AF_08/2022</t>
  </si>
  <si>
    <t xml:space="preserve"> 4.3.2.15</t>
  </si>
  <si>
    <t xml:space="preserve"> 4.3.2.16</t>
  </si>
  <si>
    <t>CONCRETAGEM DE BLOCO DE COROAMENTO OU VIGA BALDRAME, FCK 35 MPA, COM USO DE BOMBA - LANÇAMENTO, ADENSAMENTO E ACABAMENTO</t>
  </si>
  <si>
    <t>ARMAÇÃO DE BLOCO, VIGA BALDRAME E SAPATA UTILIZANDO AÇO CA-50 DE 10 MM - MONTAGEM.</t>
  </si>
  <si>
    <t>5.6</t>
  </si>
  <si>
    <t>ARMAÇÃO DE PILAR OU VIGA DE ESTRUTURA CONVENCIONAL DE CONCRETO ARMADO UTILIZANDO AÇO CA-60 DE 5,0 MM - MONTAGEM. AF_06/2022</t>
  </si>
  <si>
    <t>5.7</t>
  </si>
  <si>
    <t>ARMAÇÃO DE PILAR OU VIGA DE ESTRUTURA CONVENCIONAL DE CONCRETO ARMADO UTILIZANDO AÇO CA-50 DE 6.3 MM - MONTAGEM. AF_06/2022</t>
  </si>
  <si>
    <t>5.8</t>
  </si>
  <si>
    <t>ARMAÇÃO DE PILAR OU VIGA DE ESTRUTURA CONVENCIONAL DE CONCRETO ARMADO UTILIZANDO AÇO CA-50 DE 8.0 MM - MONTAGEM. AF_06/2022</t>
  </si>
  <si>
    <t>5.9</t>
  </si>
  <si>
    <t>5.10</t>
  </si>
  <si>
    <t>ARMAÇÃO DE LAJE DE ESTRUTURA CONVENCIONAL DE CONCRETO ARMADO UTILIZANDO AÇO CA-50 DE 6,3 MM - MONTAGEM. AF_06/2022</t>
  </si>
  <si>
    <t>5.11</t>
  </si>
  <si>
    <t>ARMAÇÃO DE LAJE DE ESTRUTURA CONVENCIONAL DE CONCRETO ARMADO UTILIZANDO AÇO CA-50 DE 8,0 MM - MONTAGEM. AF_06/2022</t>
  </si>
  <si>
    <t>5.12</t>
  </si>
  <si>
    <t>ARMAÇÃO DE LAJE DE ESTRUTURA CONVENCIONAL DE CONCRETO ARMADO UTILIZANDO AÇO CA-50 DE 10,0 MM - MONTAGEM. AF_06/2022</t>
  </si>
  <si>
    <t>5.13</t>
  </si>
  <si>
    <t>ARMAÇÃO DE LAJE DE ESTRUTURA CONVENCIONAL DE CONCRETO ARMADO UTILIZANDO AÇO CA-50 DE 12,5 MM - MONTAGEM. AF_06/2022</t>
  </si>
  <si>
    <t>5.14</t>
  </si>
  <si>
    <t>ARMAÇÃO DE LAJE DE ESTRUTURA CONVENCIONAL DE CONCRETO ARMADO UTILIZANDO AÇO CA-50 DE 16,0 MM - MONTAGEM. AF_06/2022</t>
  </si>
  <si>
    <t>5.15</t>
  </si>
  <si>
    <t>LAJE TRELIÇADA COM TRELIÇAS TG12L E LAJOTAS EM CERÂMICA</t>
  </si>
  <si>
    <t>5.16</t>
  </si>
  <si>
    <t>CONCRETAGEM DE EDIFICAÇÕES (PAREDES E LAJES) , COM CONCRETO USINADO BOMBEÁVEL FCK 35 MPA - LANÇAMENTO, ADENSAMENTO E ACABAMENTO</t>
  </si>
  <si>
    <t>5.17</t>
  </si>
  <si>
    <t>ESCORAMENTO MISTO (METÁLICO E MADEIRA) PARA LAJES, INCLUSIVE MONTAGEM E DESMONTAGEM</t>
  </si>
  <si>
    <t>24.1.13</t>
  </si>
  <si>
    <t>ESCORAMENTO DE PAREDES EM AÇO COM TORRE DE ANDAIMES (ANEXO 1 E 2)</t>
  </si>
  <si>
    <t>24.2.8</t>
  </si>
  <si>
    <t>24.2.9</t>
  </si>
  <si>
    <t>24.2.10</t>
  </si>
  <si>
    <t>M³/dia</t>
  </si>
  <si>
    <t>9.0</t>
  </si>
  <si>
    <t>9.1</t>
  </si>
  <si>
    <t>Total de área de chapisco aplicado executado (m²) =</t>
  </si>
  <si>
    <t>Total de área chapisco aplicado de contrato (m²) =</t>
  </si>
  <si>
    <t>Quantidade (und)</t>
  </si>
  <si>
    <t>Área Total (m²)</t>
  </si>
  <si>
    <t>12.0</t>
  </si>
  <si>
    <t>Total de contrapiso em argamassa executado (m²)=</t>
  </si>
  <si>
    <t>Total de contrapiso em argamassa de contrato (m²)=</t>
  </si>
  <si>
    <t>Total (m²)</t>
  </si>
  <si>
    <t>Hall</t>
  </si>
  <si>
    <t>1º Pavimento</t>
  </si>
  <si>
    <t>24.0</t>
  </si>
  <si>
    <t>17.0</t>
  </si>
  <si>
    <t>17.3</t>
  </si>
  <si>
    <t>9.2</t>
  </si>
  <si>
    <t>9.2.1</t>
  </si>
  <si>
    <t>9.2.2</t>
  </si>
  <si>
    <t>18.0</t>
  </si>
  <si>
    <t>Casarão</t>
  </si>
  <si>
    <t>Wc vereadores</t>
  </si>
  <si>
    <t>Total de área de emboço ou massa única executado (m²) =</t>
  </si>
  <si>
    <t>Total de área emboço ou massa única de contrato (m²) =</t>
  </si>
  <si>
    <t>18.8</t>
  </si>
  <si>
    <t>11.6</t>
  </si>
  <si>
    <t>Área de reboco (m²)</t>
  </si>
  <si>
    <t>Total de chapisco aplicado em alvenaria executado (m²)=</t>
  </si>
  <si>
    <t>Total de chapisco aplicado em alvenaria de contrato (m²)=</t>
  </si>
  <si>
    <t>Nível 0,0 a +1,30m</t>
  </si>
  <si>
    <t>Parede da área técnica térreo</t>
  </si>
  <si>
    <t>Nível +1,30m a +4,50m</t>
  </si>
  <si>
    <t>Parede da área técnica mesanino</t>
  </si>
  <si>
    <t>Nível +4,50m a +8,40m</t>
  </si>
  <si>
    <t>Parede da área técnica do 1º pavimento</t>
  </si>
  <si>
    <t>Nível +8,40m a +11,60m</t>
  </si>
  <si>
    <t>Jardineira da coberta do casarão</t>
  </si>
  <si>
    <t>20.0</t>
  </si>
  <si>
    <t>20.1</t>
  </si>
  <si>
    <t>Total (m)</t>
  </si>
  <si>
    <t>20.2</t>
  </si>
  <si>
    <t>20.3</t>
  </si>
  <si>
    <t>13.0</t>
  </si>
  <si>
    <t>8.0</t>
  </si>
  <si>
    <t>24.1</t>
  </si>
  <si>
    <t>Térreo</t>
  </si>
  <si>
    <t>10.0</t>
  </si>
  <si>
    <t>10.1</t>
  </si>
  <si>
    <t>10.1.1</t>
  </si>
  <si>
    <t>Total de fundo selador acrílico executado (m²)=</t>
  </si>
  <si>
    <t>Total de fundo selador acrílico de contrato (m²)=</t>
  </si>
  <si>
    <t>10.1.2</t>
  </si>
  <si>
    <t>Total de aplicação manual de massa acrílica executado (m²)=</t>
  </si>
  <si>
    <t>Total de aplicação manual de massa acrílica de contrato (m²)=</t>
  </si>
  <si>
    <t>Nível +11,60m a +14,80m</t>
  </si>
  <si>
    <t>8.2</t>
  </si>
  <si>
    <t>9.3</t>
  </si>
  <si>
    <t>9.3.1</t>
  </si>
  <si>
    <t>Total de painel de lã de vidro executado (m²) =</t>
  </si>
  <si>
    <t>Total de painel de lã de vidro de contrato (m²) =</t>
  </si>
  <si>
    <t>11.0</t>
  </si>
  <si>
    <t>12.3</t>
  </si>
  <si>
    <t>Total de piso em granito aplicado em calçadas de contrato (m²) =</t>
  </si>
  <si>
    <t>12.7</t>
  </si>
  <si>
    <t>Total de piso em granito aplicado em ambientes internos executado (m²) =</t>
  </si>
  <si>
    <t>Total de piso em granito aplicado em ambientes internos de contrato (m²) =</t>
  </si>
  <si>
    <t>16.0</t>
  </si>
  <si>
    <t>Subsolo</t>
  </si>
  <si>
    <t>Rampa</t>
  </si>
  <si>
    <t>Total (und)</t>
  </si>
  <si>
    <t>6.2</t>
  </si>
  <si>
    <t>Total de parede com placas de gesso acartonado executado (m²) =</t>
  </si>
  <si>
    <t>Total de parede com placas de gesso acartonado de contrato (m²) =</t>
  </si>
  <si>
    <t>Desconto (m²)</t>
  </si>
  <si>
    <t>Nível +14,80m a +18,00m</t>
  </si>
  <si>
    <t>Nível +18,00m a +21,20m</t>
  </si>
  <si>
    <t>Nível +21,20m a +22,10m</t>
  </si>
  <si>
    <t>Nível +24,00m a +27,00m</t>
  </si>
  <si>
    <t>Rampa do estacionamento 01</t>
  </si>
  <si>
    <t>Rampa de pedestre</t>
  </si>
  <si>
    <t>Total de emboço ou massa única em argamassa de contrato (m²)=</t>
  </si>
  <si>
    <t>Total de fundo selador acrílico medido até o BM 20 (m²)=</t>
  </si>
  <si>
    <t>Total de fundo selador acrílico a medir no BM 21 (m²)=</t>
  </si>
  <si>
    <t>10.1.3</t>
  </si>
  <si>
    <t>Total de pintura látex acrílica premium executado (m²)=</t>
  </si>
  <si>
    <t>Total de aplicação manual de massa acrílica medido até o BM 20 (m²)=</t>
  </si>
  <si>
    <t>Total de aplicação manual de massa acrílica a medir no BM 21 (m²)=</t>
  </si>
  <si>
    <t>Total de pintura látex acrílica premium medido até o BM 20 (m²)=</t>
  </si>
  <si>
    <t>Total de pintura látex acrílica premium a medir no BM 21 (m²)=</t>
  </si>
  <si>
    <t>vTotal de pintura látex acrílica premium de contrato (m²)=</t>
  </si>
  <si>
    <t>Auditório</t>
  </si>
  <si>
    <t>INSTALAÇÕES HIDROSANITÁRIAS</t>
  </si>
  <si>
    <t>17.2</t>
  </si>
  <si>
    <t>17.3.10</t>
  </si>
  <si>
    <t>18.4</t>
  </si>
  <si>
    <t>6.5</t>
  </si>
  <si>
    <t>Total de divisória em vidro temperado executado (m²)=</t>
  </si>
  <si>
    <t>Total de divisória em vidro temperado de contrato (m²)=</t>
  </si>
  <si>
    <t>9.1.4</t>
  </si>
  <si>
    <t>Total de rodapé em poliestireno executado (m)=</t>
  </si>
  <si>
    <t>Total de rodapé em poliestireno de contrato (m)=</t>
  </si>
  <si>
    <t>18.8.12</t>
  </si>
  <si>
    <t>18.1</t>
  </si>
  <si>
    <t>PONTOS ELÉTRICOS</t>
  </si>
  <si>
    <t>18.1.1</t>
  </si>
  <si>
    <t>18.1.3</t>
  </si>
  <si>
    <t>Total de ponto elétrico de iluminação executado (und) =</t>
  </si>
  <si>
    <t>Total de  ponto elétrico de iluminação  de contrato (und) =</t>
  </si>
  <si>
    <t>Total de ponto elétrico de tomada de uso geral 2P+T (10A/250V) executado (und) =</t>
  </si>
  <si>
    <t>Total de  ponto elétrico de tomada de uso geral 2P+T (10A/250V)   de contrato (und) =</t>
  </si>
  <si>
    <t>DEMOLIÇÃO DE PISO DE CONCRETO SIMPLES, DE FORMA MECANIZADA COM MARTELETE, SEM REAPROVEITAMENTO. AF_09/2023</t>
  </si>
  <si>
    <t xml:space="preserve"> 3.3</t>
  </si>
  <si>
    <t>FABRICAÇÃO DE FÔRMA PARA PILARES E ESTRUTURAS SIMILARES, EM MADEIRA SERRADA, E=25 MM. AF_09/2020</t>
  </si>
  <si>
    <t xml:space="preserve"> 5.18</t>
  </si>
  <si>
    <t xml:space="preserve"> 5.19</t>
  </si>
  <si>
    <t>MONTAGEM E DESMONTAGEM DE FÔRMA DE PILARES RETANGULARES E ESTRUTURAS SIMILARES, PÉ-DIREITO SIMPLES, EM MADEIRA SERRADA, 4 UTILIZAÇÕES. AF_09/2020</t>
  </si>
  <si>
    <t xml:space="preserve"> 5.20</t>
  </si>
  <si>
    <t>FABRICAÇÃO DE FÔRMA PARA VIGAS, COM MADEIRA SERRADA, E = 25 MM. AF_09/ 2020</t>
  </si>
  <si>
    <t xml:space="preserve"> 5.21</t>
  </si>
  <si>
    <t>MONTAGEM E DESMONTAGEM DE FÔRMA DE VIGA, ESCORAMENTO COM PONTALETE DE MADEIRA, PÉ-DIREITO SIMPLES, EM MADEIRA SERRADA, 4 UTILIZAÇÕES. AF_09/2020</t>
  </si>
  <si>
    <t xml:space="preserve"> 5.22</t>
  </si>
  <si>
    <t>FABRICAÇÃO DE FÔRMA PARA LAJES, EM CHAPA DE MADEIRA COMPENSADA PLASTIFICADA, E = 18 MM. AF_09/2020</t>
  </si>
  <si>
    <t xml:space="preserve"> 5.23</t>
  </si>
  <si>
    <t>MONTAGEM E DESMONTAGEM DE FÔRMA DE LAJE MACIÇA, PÉ-DIREITO SIMPLES, EM CHAPA DE MADEIRA COMPENSADA PLASTIFICADA, 4 UTILIZAÇÕES. AF_09/2020</t>
  </si>
  <si>
    <t xml:space="preserve"> 5.24</t>
  </si>
  <si>
    <t>VERGA MOLDADA IN LOCO EM CONCRETO PARA PORTAS COM MAIS DE 1,5 M DE VÃO. AF_03/2016</t>
  </si>
  <si>
    <t xml:space="preserve"> 5.25</t>
  </si>
  <si>
    <t>VERGA MOLDADA IN LOCO EM CONCRETO PARA PORTAS COM ATÉ 1,5 M DE VÃO. AF_03/2016</t>
  </si>
  <si>
    <t xml:space="preserve"> 5.26</t>
  </si>
  <si>
    <t>VERGA MOLDADA IN LOCO EM CONCRETO PARA JANELAS COM MAIS DE 1,5 M DE VÃO. AF_03/2016</t>
  </si>
  <si>
    <t xml:space="preserve"> 5.27</t>
  </si>
  <si>
    <t>CONTRAVERGA MOLDADA IN LOCO EM CONCRETO PARA VÃOS DE MAIS DE 1,5 M DE COMPRIMENTO. AF_03/2016</t>
  </si>
  <si>
    <t xml:space="preserve"> 5.28</t>
  </si>
  <si>
    <t>VERGA MOLDADA IN LOCO EM CONCRETO PARA JANELAS COM ATÉ 1,5 M DE VÃO. AF_03/2016</t>
  </si>
  <si>
    <t xml:space="preserve"> 5.29</t>
  </si>
  <si>
    <t>CONTRAVERGA MOLDADA IN LOCO EM CONCRETO PARA VÃOS DE ATÉ 1,5 M DE COMPRIMENTO. AF_03/2016</t>
  </si>
  <si>
    <t xml:space="preserve"> 5.30</t>
  </si>
  <si>
    <t>ESCORAMENTO EM AÇO PARA ESTRUTURAS COM TORRES LTT SH CAPACIDADE DE CARGA 12T, OU SIMILAR, EXCETO TRANSPORTE</t>
  </si>
  <si>
    <t>M³/DIA</t>
  </si>
  <si>
    <t xml:space="preserve"> 6.6</t>
  </si>
  <si>
    <t>FIXAÇÃO (ENCUNHAMENTO) DE ALVENARIA DE VEDAÇÃO COM ESPUMA DE POLIURETANO EXPANSIVA. AF_03/2024</t>
  </si>
  <si>
    <t xml:space="preserve"> 9.1.5</t>
  </si>
  <si>
    <t>MASSA ÚNICA, PARA RECEBIMENTO DE PINTURA, EM ARGAMASSA TRAÇO 1:2:8, PREPARO MECÂNICO COM BETONEIRA 400L, APLICADA MANUALMENTE EM FACES INTERNAS DE PAREDES, ESPESSURA DE 60MM, COM EXECUÇÃO DE TALISCAS, INCLUSO TELA FACHADEIRA</t>
  </si>
  <si>
    <t xml:space="preserve"> 9.1.6</t>
  </si>
  <si>
    <t>CHAPISCO APLICADO NO TETO OU EM ALVENARIA E ESTRUTURA, COM ROLO PARA TEXTURA ACRÍLICA. ARGAMASSA TRAÇO 1:4 E EMULSÃO POLIMÉRICA (ADESIVO) COM PREPARO EM BETONEIRA 400L. AF_10/2022</t>
  </si>
  <si>
    <t xml:space="preserve"> 11.7</t>
  </si>
  <si>
    <t>IMPERMEABILIZAÇÃO DE SUPERFÍCIE COM MANTA ASFÁLTICA  4MM, ESTRUTURADA COM ÃO TECIDO DE POLIESTER (ANTI-RAIZ), UMA CAMADA, INCLUSIVE APLICAÇÃO DE PRIMER ASFÁLTICO, EXCETO PROTEÇÃO MECÂNICA.</t>
  </si>
  <si>
    <t xml:space="preserve"> 12.15 </t>
  </si>
  <si>
    <t>SOLEIRA EM GRANITO, LARGURA 15 CM, ESPESSURA 2,0 CM. AF_09/2020</t>
  </si>
  <si>
    <t xml:space="preserve"> 14.10</t>
  </si>
  <si>
    <t>JANELA DE ALUMÍNIO DE CORRER COM 2 FOLHAS PARA VIDROS, COM VIDROS, BATENTE, ACABAMENTO COM ACETATO OU BRILHANTE E FERRAGENS. EXCLUSIVE ALIZAR E CONTRAMARCO. FORNECIMENTO E INSTALAÇÃO. AF_12/2019</t>
  </si>
  <si>
    <t xml:space="preserve"> 14.11</t>
  </si>
  <si>
    <t>JANELA DE ALUMÍNIO DE CORRER COM 4 FOLHAS PARA VIDROS, COM VIDROS, BATENTE, ACABAMENTO COM ACETATO OU BRILHANTE E FERRAGENS. EXCLUSIVE ALIZAR E CONTRAMARCO. FORNECIMENTO E INSTALAÇÃO. AF_12/2019</t>
  </si>
  <si>
    <t xml:space="preserve"> 14.12</t>
  </si>
  <si>
    <t>JANELA FIXA DE ALUMÍNIO PARA VIDRO, COM VIDRO, BATENTE E FERRAGENS. EXCLUSIVE ACABAMENTO, ALIZAR E CONTRAMARCO. FORNECIMENTO E INSTALAÇÃO. AF_12/2019</t>
  </si>
  <si>
    <t xml:space="preserve"> 14.13</t>
  </si>
  <si>
    <t>CONTRAMARCO DE ALUMÍNIO, FIXAÇÃO COM ARGAMASSA - FORNECIMENTO E INSTALAÇÃO. AF_12/2019</t>
  </si>
  <si>
    <t xml:space="preserve"> 14.14</t>
  </si>
  <si>
    <t>PORTA CORTA-FOGO 90X210X4CM - FORNECIMENTO E INSTALAÇÃO. AF_12/2019</t>
  </si>
  <si>
    <t xml:space="preserve"> 14.15</t>
  </si>
  <si>
    <t>PORTA CORTA FOGO, DE ABRIR, 02 FOLHAS, EM CHAPA DE AÇO GALVANIZADO nº24, BATENTE EM CHAPA nº18, CLASSE 90, ISOLANTE EM MANTA CERÂMICA INCOMBUSTIVEL e=5cm, DOBRADIÇAS TIPO HELICOILDAL EM AÇO 1010/1020, E FECHADURA REVERSÍVEL SEM CHAVE</t>
  </si>
  <si>
    <t xml:space="preserve"> 14.16</t>
  </si>
  <si>
    <t>PORTA DE ALUMÍNIO DE ABRIR COM LAMBRI, COM GUARNIÇÃO, FIXAÇÃO COM PARAFUSOS - FORNECIMENTO E INSTALAÇÃO. AF_12/2019</t>
  </si>
  <si>
    <t xml:space="preserve"> 14.17</t>
  </si>
  <si>
    <t>PORTA EM ALUMÍNIO DE ABRIR TIPO VENEZIANA COM GUARNIÇÃO, FIXAÇÃO COM PARAFUSOS - FORNECIMENTO E INSTALAÇÃO. AF_12/2019</t>
  </si>
  <si>
    <t xml:space="preserve"> 14.18</t>
  </si>
  <si>
    <t>KIT DE PORTA-PRONTA DE MADEIRA EM ACABAMENTO MELAMÍNICO BRANCO, FOLHA LEVE OU MÉDIA, 60X210CM, EXCLUSIVE FECHADURA, FIXAÇÃO COM PREENCHIMENTO PARCIAL DE ESPUMA EXPANSIVA - FORNECIMENTO E INSTALAÇÃO. AF_12/2019</t>
  </si>
  <si>
    <t xml:space="preserve"> 14.19</t>
  </si>
  <si>
    <t>KIT DE PORTA-PRONTA DE MADEIRA EM ACABAMENTO MELAMÍNICO BRANCO, FOLHA LEVE OU MÉDIA, 70X210CM, EXCLUSIVE FECHADURA, FIXAÇÃO COM PREENCHIMENTO PARCIAL DE ESPUMA EXPANSIVA - FORNECIMENTO E INSTALAÇÃO. AF_12/2019</t>
  </si>
  <si>
    <t xml:space="preserve"> 14.20</t>
  </si>
  <si>
    <t>KIT DE PORTA-PRONTA DE MADEIRA EM ACABAMENTO MELAMÍNICO BRANCO, FOLHA LEVE OU MÉDIA, 80X210CM, EXCLUSIVE FECHADURA, FIXAÇÃO COM PREENCHIMENTO PARCIAL DE ESPUMA EXPANSIVA - FORNECIMENTO E INSTALAÇÃO. AF_12/2019</t>
  </si>
  <si>
    <t xml:space="preserve"> 14.21</t>
  </si>
  <si>
    <t>KIT DE PORTA-PRONTA DE MADEIRA EM ACABAMENTO MELAMÍNICO BRANCO, FOLHA PESADA OU SUPERPESADA, 90X210CM, FIXAÇÃO COM PREENCHIMENTO TOTAL DE ESPUMA EXPANSIVA - FORNECIMENTO E INSTALAÇÃO. AF_12/2019</t>
  </si>
  <si>
    <t xml:space="preserve"> 16.9</t>
  </si>
  <si>
    <t xml:space="preserve"> 16.10</t>
  </si>
  <si>
    <t xml:space="preserve"> 16.11</t>
  </si>
  <si>
    <t xml:space="preserve"> 16.12</t>
  </si>
  <si>
    <t>BANCADA DE GRANITO CINZA POLIDO, DE 1,30 X 0,60 M, COM 02 CUBAS DE EMBUTIR OVAL EM LOUÇA BRANCA - FORNECIMENTO E INSTALAÇÃO. AF_01/2020</t>
  </si>
  <si>
    <t xml:space="preserve"> 16.13</t>
  </si>
  <si>
    <t>BANCADA DE GRANITO CINZA POLIDO, DE 2,20 X 0,60 M, COM 03 CUBAS DE EMBUTIR OVAL EM LOUÇA BRANCA - FORNECIMENTO E INSTALAÇÃO. AF_01/2020</t>
  </si>
  <si>
    <t xml:space="preserve"> 17.1.28 </t>
  </si>
  <si>
    <t>CALHA DE DRENAGEM EM ALVENARIA/CONCRETO, CHAPISCADA E REBOCADA, SEM IMPERMEABILIZAÇÃO, INLCUSIVE ESCAVAÇÃO MANUAL  E GRELHA</t>
  </si>
  <si>
    <t xml:space="preserve"> 17.2.8</t>
  </si>
  <si>
    <t>REGISTRO DE PRESSÃO BRUTO, LATÃO, ROSCÁVEL, 3/4", COM ACABAMENTO E CANOPLA CROMADOS - FORNECIMENTO E INSTALAÇÃO. AF_08/2021</t>
  </si>
  <si>
    <t xml:space="preserve"> 17.2.9</t>
  </si>
  <si>
    <t xml:space="preserve"> 17.3.14 </t>
  </si>
  <si>
    <t>RALO SECO CÔNICO, PVC, DN 100 X 40 MM, JUNTA SOLDÁVEL, FORNECIDO E INSTALADO EM RAMAL DE DESCARGA OU EM RAMAL DE ESGOTO SANITÁRIO. AF_08/2022</t>
  </si>
  <si>
    <t xml:space="preserve"> 18.3.30</t>
  </si>
  <si>
    <t xml:space="preserve">DISPOSITIVO DE PROTEÇÃO CONTRA SURTO DE TENSÃO DPS 20kA </t>
  </si>
  <si>
    <t xml:space="preserve"> 18.3.31</t>
  </si>
  <si>
    <t>DISJUNTOR TERMOMAGNÉTICO TRIPOLAR 350 A, PADRÃO DIN, 65KA</t>
  </si>
  <si>
    <t xml:space="preserve"> 18.3.32</t>
  </si>
  <si>
    <t>DISJUNTOR MONOPOLAR 6A, PADRÃO DIN, CURVA DE DISPARO C</t>
  </si>
  <si>
    <t xml:space="preserve"> 18.3.33</t>
  </si>
  <si>
    <t>DISJUNTOR TRIPOLAR TIPO DIN, CORRENTE NOMINAL DE 16A - FORNECIMENTO E INSTALAÇÃO. AF_10/2020</t>
  </si>
  <si>
    <t xml:space="preserve"> 18.4.8 </t>
  </si>
  <si>
    <t xml:space="preserve"> 18.4.9</t>
  </si>
  <si>
    <t>CABO DE COBRE FLEXÍVEL ISOLADO, 6 MM², ANTI-CHAMA 0,6/1,0 KV, PARA CIRCUITOS TERMINAIS - FORNECIMENTO E INSTALAÇÃO. AF_03/2023</t>
  </si>
  <si>
    <t xml:space="preserve"> 18.4.10</t>
  </si>
  <si>
    <t>CABO DE COBRE FLEXÍVEL ISOLADO, 10 MM², ANTI-CHAMA 0,6/1,0 KV, PARA CIRCUITOS TERMINAIS - FORNECIMENTO E INSTALAÇÃO. AF_03/2023</t>
  </si>
  <si>
    <t xml:space="preserve"> 18.4.11</t>
  </si>
  <si>
    <t>CABO DE COBRE FLEXÍVEL ISOLADO, 16 MM², ANTI-CHAMA 0,6/1,0 KV, PARA CIRCUITOS TERMINAIS - FORNECIMENTO E INSTALAÇÃO. AF_03/2023</t>
  </si>
  <si>
    <t xml:space="preserve"> 18.4.12</t>
  </si>
  <si>
    <t>CABO DE COBRE FLEXÍVEL ISOLADO, 25 MM², ANTI-CHAMA 0,6/1,0 KV, PARA REDE ENTERRADA DE DISTRIBUIÇÃO DE ENERGIA ELÉTRICA - FORNECIMENTO E INSTALAÇÃO. AF_12/2021</t>
  </si>
  <si>
    <t xml:space="preserve"> 24.1.14</t>
  </si>
  <si>
    <t>DEMOLIÇÃO DE PISO EM CERÂMICA OU LADRILHO SEM APROVEITAMENTO</t>
  </si>
  <si>
    <t xml:space="preserve"> 24.2.11</t>
  </si>
  <si>
    <t>ARMAÇÃO DO SISTEMA DE PAREDES EM ALVENARIA, EXECUTADO NA PLATIBANDA</t>
  </si>
  <si>
    <t xml:space="preserve"> 24.2.12</t>
  </si>
  <si>
    <t>8.2.1</t>
  </si>
  <si>
    <t>Total de eletroduto de PVC rigido executado (m)=</t>
  </si>
  <si>
    <t>Total de eletroduto de PVC rigido de contrato (m)=</t>
  </si>
  <si>
    <t>Comprimento em projeto de climatização executado (m) =</t>
  </si>
  <si>
    <t>Nível +21,20m a +24,00m</t>
  </si>
  <si>
    <t>Rampa do estacionamento 02</t>
  </si>
  <si>
    <t>Memória de cálculo do item 9.2.1 =</t>
  </si>
  <si>
    <t>17.1</t>
  </si>
  <si>
    <t>17.3.11</t>
  </si>
  <si>
    <t>17.3.14</t>
  </si>
  <si>
    <t>Total de pontos de esgoto primario a medir no BM 22 (und)=</t>
  </si>
  <si>
    <t>Total de  pontos de esgoto primario  executado (und) =</t>
  </si>
  <si>
    <t>Total de  pontos de esgoto primario de contrato (und) =</t>
  </si>
  <si>
    <t>Total de ralo seco de contrato (und) =</t>
  </si>
  <si>
    <t>Total de  pontos de esgoto primario medido até o BM 21 (und) =</t>
  </si>
  <si>
    <t>Total de ralo seco executado (und) =</t>
  </si>
  <si>
    <t>Total de ralo seco medido até o BM 21 (und) =</t>
  </si>
  <si>
    <t>Total de ralo seco à medir no BM 22 (und) =</t>
  </si>
  <si>
    <t>24.2</t>
  </si>
  <si>
    <t>Total de parede com placas de gesso acartonado a executar/executado (m²)=</t>
  </si>
  <si>
    <t>Total de parede com placas de gesso acartonado de contrato (m²)=</t>
  </si>
  <si>
    <t>Mesanino</t>
  </si>
  <si>
    <t>1º pavimento</t>
  </si>
  <si>
    <t>2º pavimento</t>
  </si>
  <si>
    <t>3º pavimento</t>
  </si>
  <si>
    <t>4º pavimento</t>
  </si>
  <si>
    <t>Imprensa (vidro duplo)</t>
  </si>
  <si>
    <t>Auditório (térreo)</t>
  </si>
  <si>
    <t>Hall (mesanino)</t>
  </si>
  <si>
    <t>Convidados (mesanino)</t>
  </si>
  <si>
    <t>Auditório (mesanino)</t>
  </si>
  <si>
    <t>Total de  rodapé em poliestireno executado (m)=</t>
  </si>
  <si>
    <t>Total de  rodapé em poliestireno medido até o BM 22 (m)=</t>
  </si>
  <si>
    <t>Total de rodapé em poliestireno a medir no BM 23 (m)=</t>
  </si>
  <si>
    <t>Total de emboço ou massa única em argamassa executado (m²)=</t>
  </si>
  <si>
    <t>Memória de cálculo do item 6.2 =</t>
  </si>
  <si>
    <t>Área de parede (m²)</t>
  </si>
  <si>
    <t>Total de painel de lã de vidro executado (m²)=</t>
  </si>
  <si>
    <t>Total de de painel de lã de vidro de contrato (m²)=</t>
  </si>
  <si>
    <t>Cobertura</t>
  </si>
  <si>
    <t>wcs</t>
  </si>
  <si>
    <t>Área Total</t>
  </si>
  <si>
    <t>Hall externo de entrada e circulação externa</t>
  </si>
  <si>
    <t>Total de piso em granito aplicado em calçadas comprado (m²) =</t>
  </si>
  <si>
    <t>Total</t>
  </si>
  <si>
    <t>Total de piso em granito comprado (m²) =</t>
  </si>
  <si>
    <t>Total de piso em granito de contrato (m²) =</t>
  </si>
  <si>
    <t>14.0</t>
  </si>
  <si>
    <t>14.2</t>
  </si>
  <si>
    <t>Local (P11)</t>
  </si>
  <si>
    <t>Circulação Presidência</t>
  </si>
  <si>
    <t>Circulação Casarão</t>
  </si>
  <si>
    <t>Total  de porta de vidro 90x210cm de contrato (und) =</t>
  </si>
  <si>
    <t>14.3</t>
  </si>
  <si>
    <t>Total de porta de vidro 90x210cm executado (und) =</t>
  </si>
  <si>
    <t>Total de porta de abrir com mola hidráulica de contrato (und) =</t>
  </si>
  <si>
    <t>Total de porta de abrir com mola hidráulica executado (und) =</t>
  </si>
  <si>
    <t>24.5.3</t>
  </si>
  <si>
    <t>Casarão 01</t>
  </si>
  <si>
    <t>23.0</t>
  </si>
  <si>
    <t>23.1</t>
  </si>
  <si>
    <t>21.0</t>
  </si>
  <si>
    <t>21.3</t>
  </si>
  <si>
    <t>Total de corrimão em tubo de aço 1" executado (m)=</t>
  </si>
  <si>
    <t>Total de corrimão em tubo de aço 1" contrato (m)=</t>
  </si>
  <si>
    <t>Total de corrimão em tubo de aço 1" medido até o BM 22 (m)=</t>
  </si>
  <si>
    <t>Total de corrimão em tubo de aço 1" a medir no BM 23 (m)=</t>
  </si>
  <si>
    <t>24.2.4</t>
  </si>
  <si>
    <t>Volume (m³)</t>
  </si>
  <si>
    <t>Total (m³)</t>
  </si>
  <si>
    <t>Total de concretagem de sapatas executado (m³)=</t>
  </si>
  <si>
    <t>Total de concretagem de sapatas de contrato (m³)=</t>
  </si>
  <si>
    <t>20.14</t>
  </si>
  <si>
    <t>Total de de detectores de fumaça executado (und)=</t>
  </si>
  <si>
    <t>Total de de detectores de fumaça de contrato (und)=</t>
  </si>
  <si>
    <t>Casarão (térreo)</t>
  </si>
  <si>
    <t>Casarão (subsolo)</t>
  </si>
  <si>
    <t xml:space="preserve">Mesanino </t>
  </si>
  <si>
    <t xml:space="preserve">1º pavimento </t>
  </si>
  <si>
    <t>Total de ponto elétrico de iluminação executado (und)=</t>
  </si>
  <si>
    <t>Total de ponto elétrico de iluminação de contrato (und)=</t>
  </si>
  <si>
    <t>Total de ponto elétrico de tomada de uso geral 2P+T (10A/250V) executado (und)=</t>
  </si>
  <si>
    <t>Total de ponto elétrico de tomada de contrato (und)=</t>
  </si>
  <si>
    <t>2° Pavimento</t>
  </si>
  <si>
    <t>3° Pavimento</t>
  </si>
  <si>
    <t>4° Pavimento</t>
  </si>
  <si>
    <t>Total de pintura látex acrílica premium de contrato (m²)=</t>
  </si>
  <si>
    <t>MEDIÇÃO 24</t>
  </si>
  <si>
    <t>PERÍODO DA MEDIÇÃO: 01/11/2025 À 30/11/2025</t>
  </si>
  <si>
    <t xml:space="preserve"> 6.7</t>
  </si>
  <si>
    <t>FECHAMENTO EM ALVENARIA E FIXAÇÃO DE TELA FACHADEIRA NA ESTUTURA METÁLICA</t>
  </si>
  <si>
    <t xml:space="preserve"> 10.1.4</t>
  </si>
  <si>
    <t xml:space="preserve"> 10.1.5</t>
  </si>
  <si>
    <t xml:space="preserve"> 10.1.6</t>
  </si>
  <si>
    <t>FUNDO SELADOR ACRÍLICO, APLICAÇÃO MANUAL EM TETO, UMA DEMÃO. AF_04/2023</t>
  </si>
  <si>
    <t>EMASSAMENTO COM MASSA LÁTEX, APLICAÇÃO EM TETO, UMA DEMÃO, LIXAMENTO MANUAL. AF_04/2023</t>
  </si>
  <si>
    <t>PINTURA LÁTEX ACRÍLICA ECONÔMICA, APLICAÇÃO MANUAL EM TETO, DUAS DEMÃOS. AF_04/2023</t>
  </si>
  <si>
    <t xml:space="preserve"> 12.16</t>
  </si>
  <si>
    <t xml:space="preserve"> 12.17</t>
  </si>
  <si>
    <t>ARMAÇÃO PARA EXECUÇÃO DE RADIER, PISO DE CONCRETO OU LAJE SOBRE SOLO, COM USO DE TELA Q-138. AF_09/2021</t>
  </si>
  <si>
    <t>ARMAÇÃO DAS BARRAS DE TRANFERÊNCIA CA-25 COM DIÂMETRO 16MM A CADA 30CM</t>
  </si>
  <si>
    <t xml:space="preserve"> 13.2</t>
  </si>
  <si>
    <t>FORRO EM DRYWALL, PARA AMBIENTES RESIDENCIAIS, INCLUSIVE ESTRUTURA DE FIXAÇÃO. AF_05/2017_PS</t>
  </si>
  <si>
    <t xml:space="preserve"> 14.22</t>
  </si>
  <si>
    <t xml:space="preserve"> 14.23</t>
  </si>
  <si>
    <t>FECHADURA DE EMBUTIR COM CILINDRO, EXTERNA, COMPLETA, ACABAMENTO PADRÃO MÉDIO, INCLUSO EXECUÇÃO DE FURO - FORNECIMENTO E INSTALAÇÃO. AF_12/2019</t>
  </si>
  <si>
    <t>FECHADURA DE EMBUTIR PARA PORTA DE BANHEIRO, COMPLETA, ACABAMENTO PADRÃO MÉDIO, INCLUSO EXECUÇÃO DE FURO - FORNECIMENTO E INSTALAÇÃO. AF_12/2019</t>
  </si>
  <si>
    <t xml:space="preserve"> 16.14</t>
  </si>
  <si>
    <t>BANCADA DE GRANITO CINZA POLIDO, DE 1,25 X 0,45 M, COM 01 CUBA DE EMBUTIR REDONDA EM LOUÇA BRANCA, INCLUSO TORNEIRA, SIFÃO E VÁVULA  - FORNECIMENTO E INSTALAÇÃO. AF_01/2020</t>
  </si>
  <si>
    <t xml:space="preserve"> 17.4.6</t>
  </si>
  <si>
    <t>POÇO CIRCULAR PARA DRENAGEM,  EM ALVENARIA  DE TIJOLOS DE 1 VEZ, DIÂMETRO INTERNO  = 1,50 m, PROFUNDIDADE = profundidade = 2,00 m, INCLUSO LAJE E TAMPA</t>
  </si>
  <si>
    <t xml:space="preserve"> 17.3.15</t>
  </si>
  <si>
    <t>POÇO CIRCULAR PARA DRENAGEM,  EM ALVENARIA  DE TIJOLOS DE 1 VEZ, DIÂMETRO INTERNO  = 1,50 m, PROFUNDIDADE = profundidade = 1,50 m, INCLUSO LAJE E TAMPA</t>
  </si>
  <si>
    <t xml:space="preserve"> 17.2.10</t>
  </si>
  <si>
    <t>CAIXA D´ÁGUA EM POLIÉSTER REFORÇADO COM FIBRA DE VIDRO, 10000 LITROS - FORNECIMENTO E INSTALAÇÃO. AF_06/2021</t>
  </si>
  <si>
    <t xml:space="preserve"> 21.5</t>
  </si>
  <si>
    <t xml:space="preserve"> 21.6</t>
  </si>
  <si>
    <t>GUARDA-CORPO DE AÇO GALVANIZADO DE 1,10M DE ALTURA, MONTANTES TUBULARES DE 1.1/2 ESPAÇADOS DE 1,20M, TRAVESSA SUPERIOR DE 1.1/2", GRADIL FORMADO POR BARRAS HORIZONTAIS DE 1", FIXADO COM CHUBADOR MECÂNICO</t>
  </si>
  <si>
    <t>GUARDA-CORPO DE AÇO GALVANIZADO DE 1,10M DE ALTURA, MONTANTES TUBULARES DE 1.1/2 ESPAÇADOS DE 1,20M, TRAVESSA SUPERIOR DE 1.1/2", GRADIL FORMADO POR BARRAS VERTICAIS DE 1" A CADA 15CM, FIXADO COM CHUBADOR MECÂNICO</t>
  </si>
  <si>
    <t xml:space="preserve"> 23.1.8</t>
  </si>
  <si>
    <t xml:space="preserve"> 23.1.9</t>
  </si>
  <si>
    <t xml:space="preserve"> 23.1.10</t>
  </si>
  <si>
    <t xml:space="preserve"> 23.1.11</t>
  </si>
  <si>
    <t xml:space="preserve"> 23.1.12</t>
  </si>
  <si>
    <t xml:space="preserve"> 23.1.13</t>
  </si>
  <si>
    <t xml:space="preserve"> 23.1.14</t>
  </si>
  <si>
    <t xml:space="preserve"> 23.1.15</t>
  </si>
  <si>
    <t>CURVA VERTICAL PARA ELETROCALHA 100X50</t>
  </si>
  <si>
    <t>CURVA HORIZONTAL PARA ELETROCALHA 100X100</t>
  </si>
  <si>
    <t>CURVA VERTICAL PARA ELETROCALHA 50X50</t>
  </si>
  <si>
    <t>CURVA HORIZONTAL PARA ELETROCALHA 50X50</t>
  </si>
  <si>
    <t>SUPORTE VERTICAL 100 x 50 mm PARA FIXAÇÃO DE ELETROCALHA METÁLICA - FORNECIMENTO E INSTALAÇÃO</t>
  </si>
  <si>
    <t>SUPORTE VERTICAL 50 x 50 mm PARA FIXAÇÃO DE ELETROCALHA METÁLICA - FORNECIMENTO E INSTALAÇÃO</t>
  </si>
  <si>
    <t>PONTO SECO PARA SAIDA DA FIBRA, COM ELETRODUTO PVC RÍGIDO DIÂMETRO 3/4"</t>
  </si>
  <si>
    <t>PLACA CEGA DE PVC COM SUPORTE PARA CAIXA 4X2"</t>
  </si>
  <si>
    <t xml:space="preserve"> 24.1.15</t>
  </si>
  <si>
    <t xml:space="preserve"> 24.2.13</t>
  </si>
  <si>
    <t xml:space="preserve"> 24.2.14</t>
  </si>
  <si>
    <t xml:space="preserve"> 24.2.15</t>
  </si>
  <si>
    <t xml:space="preserve"> 24.2.16</t>
  </si>
  <si>
    <t xml:space="preserve"> 24.2.17</t>
  </si>
  <si>
    <t xml:space="preserve"> 24.2.18</t>
  </si>
  <si>
    <t xml:space="preserve"> 24.3.5</t>
  </si>
  <si>
    <t xml:space="preserve"> 24.3.6</t>
  </si>
  <si>
    <t xml:space="preserve"> 24.3.7</t>
  </si>
  <si>
    <t xml:space="preserve"> 24.3.8</t>
  </si>
  <si>
    <t>CALHA EM CHAPA DE AÇO GALVANIZADO NÚMERO 24, DESENVOLVIMENTO DE 50 CM, INCLUSO TRANSPORTE VERTICAL. AF_07/2019</t>
  </si>
  <si>
    <t>RUFO EM CHAPA DE AÇO GALVANIZADO NÚMERO 24, CORTE DE 25 CM, INCLUSO TRANSPORTE VERTICAL. AF_07/2019</t>
  </si>
  <si>
    <t>RUFO DE CONCRETO ARMADO FCK=20MPA, L=30CM E H=5CM</t>
  </si>
  <si>
    <t xml:space="preserve"> 20.20</t>
  </si>
  <si>
    <t>PONTO SECO, COM ELETRODUTO GALVANIZADO DIÂMETRO 3/4"</t>
  </si>
  <si>
    <t>RESUMO DA MEMÓRIA DE CÁLCULO DO BM 24</t>
  </si>
  <si>
    <t>Total de aministração de obra medido até o BM 23 (und) =</t>
  </si>
  <si>
    <t>Total de aministração de obra a medir no BM 24 (und) =</t>
  </si>
  <si>
    <t>6.4</t>
  </si>
  <si>
    <t>Total de parede com placas de gesso acartonado medido até o BM 23 (m²) =</t>
  </si>
  <si>
    <t>Total de parede com placas de gesso acartonado à medir no BM 24 (m²) =</t>
  </si>
  <si>
    <t>Total de alvenaria de vedação de blocos cerâmicos de contrato (m²)=</t>
  </si>
  <si>
    <t>Total de alvenaria de vedação de blocos cerâmicos medido até o BM 23 (m²)=</t>
  </si>
  <si>
    <t>Total de alvenaria de vedação de blocos cerâmicos a medir no BM 24 (m²)=</t>
  </si>
  <si>
    <t>Total de alvenaria de vedação de blocos cerâmicos executado (m²)=</t>
  </si>
  <si>
    <t>Total de divisória em vidro temperado medido até o BM 23 (m²)=</t>
  </si>
  <si>
    <t>Total de divisória em vidro temperado a medir no BM 24 (m²)=</t>
  </si>
  <si>
    <t>6.7</t>
  </si>
  <si>
    <t>Total de fechamento em alvenaria e fixação de tela de contrato (m²)=</t>
  </si>
  <si>
    <t>Total de fechamento em alvenaria e fixação de tela executado (m²)=</t>
  </si>
  <si>
    <t>Total de fechamento em alvenaria e fixação de tela medido até o BM 23 (m²)=</t>
  </si>
  <si>
    <t>Total de fechamento em alvenaria e fixação de tela a medir no BM 24 (m²)=</t>
  </si>
  <si>
    <t>MEMORIAL DE CÁLCULO DO BM 24</t>
  </si>
  <si>
    <t>Total de parede com placas de gesso acartonado medido até o BM 23 (m²)=</t>
  </si>
  <si>
    <t>Total de parede com placas de gesso acartonado a medir no BM 24 (m²)=</t>
  </si>
  <si>
    <t>Casarão (coberta)</t>
  </si>
  <si>
    <t>Sala de apoio/Imprensa</t>
  </si>
  <si>
    <t>Alvenaria entre viga e laje (subsolo)</t>
  </si>
  <si>
    <t>Alvenarias laterais das lajes L5 e L6</t>
  </si>
  <si>
    <t>Embasamento CI1</t>
  </si>
  <si>
    <t>Fechamento de rampa (casarão)</t>
  </si>
  <si>
    <t>Embasamento para apoio das vias da L3</t>
  </si>
  <si>
    <t>Alvenaria de apoio das vigas do auditório</t>
  </si>
  <si>
    <t>Embasamento da viga CI3</t>
  </si>
  <si>
    <t>Contorno do jardim</t>
  </si>
  <si>
    <t>Escada de acesso ao café</t>
  </si>
  <si>
    <t>Escada de acesso ao auditório</t>
  </si>
  <si>
    <t>Alvenaria de fechamento da substação</t>
  </si>
  <si>
    <t>Embasamento do muro lateral</t>
  </si>
  <si>
    <t>Total de divisória em vidro temperado 10mm de contrato (m²)=</t>
  </si>
  <si>
    <t>Total de divisória em vidro temperado 10mm medido até o BM 23 (m²)=</t>
  </si>
  <si>
    <t>Total de divisória em vidro temperado 10mm a medir no BM 24 (m²)=</t>
  </si>
  <si>
    <t>Fechamento de vigas externas</t>
  </si>
  <si>
    <t>Fechamento de vigas internas</t>
  </si>
  <si>
    <t>Total de eletroduto de PVC rigido medido até o BM 23 (m)=</t>
  </si>
  <si>
    <t>Total de eletroduto de PVC rigido a medir no BM 24 (m)=</t>
  </si>
  <si>
    <t>Total de   rodapé em poliestireno medido até o BM 23 (m)=</t>
  </si>
  <si>
    <t>Total de  rodapé em poliestireno a medir no BM 24 (m)=</t>
  </si>
  <si>
    <t>Total de emboço ou massa única em argamassa medido até o BM 23 (m²)=</t>
  </si>
  <si>
    <t>Total de emboço ou massa única em argamassa a medir no BM 24 (m²)=</t>
  </si>
  <si>
    <t>Total de chapisco aplicado em alvenaria medido até o BM 23 (m²)=</t>
  </si>
  <si>
    <t>Total de chapisco aplicado a medir no BM 24 (m²)=</t>
  </si>
  <si>
    <t>Contorno da jardineira</t>
  </si>
  <si>
    <t>Muro de divisão de terreno</t>
  </si>
  <si>
    <t>Total de de painel de lã de vidro medido até o BM 23 (m²)=</t>
  </si>
  <si>
    <t>Total de de painel de lã de vidro a medir no BM 24 (m²)=</t>
  </si>
  <si>
    <t>Total de área de emboço ou massa única até o BM 23 (m²) =</t>
  </si>
  <si>
    <t>Total de área de emboço ou massa única à medir no BM 24 (m²) =</t>
  </si>
  <si>
    <t>Total de área de chapisco aplicado até o BM 23 (m²) =</t>
  </si>
  <si>
    <t>Total de área de chapisco aplicado à medir no BM 24 (m²) =</t>
  </si>
  <si>
    <t>Total de painel de lã de vidro até o BM 23 (m²) =</t>
  </si>
  <si>
    <t>Total de painel de lã de vidro à medir no BM 24 (m²) =</t>
  </si>
  <si>
    <t>Total de pintura látex acrílica premium medido até o BM 23 (m²)=</t>
  </si>
  <si>
    <t>Total de pintura látex acrílica premium a medir no BM 24 (m²)=</t>
  </si>
  <si>
    <t>11.4</t>
  </si>
  <si>
    <t>Qunatidade (und)</t>
  </si>
  <si>
    <t>Total de icontrapiso em argamassa medido até o BM 23 (m²)=</t>
  </si>
  <si>
    <t>Total de contrapiso em argamassa a medir no BM 24 (m²)=</t>
  </si>
  <si>
    <t>Total de tratamento de ralo ou ponto emergente executado (und)=</t>
  </si>
  <si>
    <t>Total de  tratamento de ralo ou ponto emergente de contrato (und)=</t>
  </si>
  <si>
    <t>Total de  tratamento de ralo ou ponto emergente medido até o BM 23 (und)=</t>
  </si>
  <si>
    <t>Total de  tratamento de ralo ou ponto emergente a medir no BM 24 (und)=</t>
  </si>
  <si>
    <t>Total de contrapiso em argamassa medido até o BM 23 (m²)=</t>
  </si>
  <si>
    <t>Total de piso em granito aplicado em calçadas medido até o BM 23 (m²) =</t>
  </si>
  <si>
    <t>Total de piso em granito aplicado em calçadas a medir no BM 24 (m²) =</t>
  </si>
  <si>
    <t>Total de piso em granito medido até o BM 23 (m²) =</t>
  </si>
  <si>
    <t>Total de piso em granito a medir no BM 24 (m²) =</t>
  </si>
  <si>
    <t>Circulação do wcs 01, recepção, área de segurança, café</t>
  </si>
  <si>
    <t>12.15</t>
  </si>
  <si>
    <t>Comprimento de soleiras internas aplicadas</t>
  </si>
  <si>
    <t>Total de piso elevado executado (m) =</t>
  </si>
  <si>
    <t>Total de piso elevado de contrato (m) =</t>
  </si>
  <si>
    <t>Total de piso elevado medido até o BM 23 (m) =</t>
  </si>
  <si>
    <t>Total de piso elevado a medir no BM 24 (m) =</t>
  </si>
  <si>
    <t>Total de piso em granito aplicado em ambientes internos até o BM 23 (m²) =</t>
  </si>
  <si>
    <t>Total de área piso em granito aplicado em ambientes internos à medir no BM 24 (m²) =</t>
  </si>
  <si>
    <t>13.2</t>
  </si>
  <si>
    <t>Fechamentos laterais</t>
  </si>
  <si>
    <t>Área externa do plenário</t>
  </si>
  <si>
    <t>Total  de forro em drywall de contrato (m²) =</t>
  </si>
  <si>
    <t>Total  de forro em drywall a aditar (m²) =</t>
  </si>
  <si>
    <t>Total de forro em drywall executado (m²) =</t>
  </si>
  <si>
    <t>Total  de forro em drywall medido até o BM 23 (m²) =</t>
  </si>
  <si>
    <t>Total  de forro em drywall a medir no BM 24 (m²) =</t>
  </si>
  <si>
    <t>Total  de porta de vidro 90x210cm medido até o BM 23 (und) =</t>
  </si>
  <si>
    <t>Total  de porta de vidro 90x210cm a medir no BM 24 (und) =</t>
  </si>
  <si>
    <t>Plenário</t>
  </si>
  <si>
    <t>14.4</t>
  </si>
  <si>
    <t>Hall da recepção</t>
  </si>
  <si>
    <t>Total  de porta de vidro de contrato (und) =</t>
  </si>
  <si>
    <t>Total  de porta de vidro medido até o BM 23 (und) =</t>
  </si>
  <si>
    <t>Total  de porta de vidro medido até o BM 24 (und) =</t>
  </si>
  <si>
    <t>14.22</t>
  </si>
  <si>
    <t>P01 a P04</t>
  </si>
  <si>
    <t>Total de  fechadura de embutir interna de contrato (und) =</t>
  </si>
  <si>
    <t>14.23</t>
  </si>
  <si>
    <t>Total de  fechadura de embutir interna medido até o BM 23 (und) =</t>
  </si>
  <si>
    <t>Total de  fechadura de embutir interna a medir no BM 24 (und) =</t>
  </si>
  <si>
    <t>Total de fechadura de embutir interna executado (und) =</t>
  </si>
  <si>
    <t>Total de porta de vidro executado (und) =</t>
  </si>
  <si>
    <t>Total de porta de abrir com mola hidráulica medido até o BM 23 (und) =</t>
  </si>
  <si>
    <t>Total de porta de abrir com mola hidráulica a medir no BM 24 (und) =</t>
  </si>
  <si>
    <t>16.6</t>
  </si>
  <si>
    <t>Total de mictório sifonado louça branca executado (und)=</t>
  </si>
  <si>
    <t>Total de mictório sifonado louça branca de contrato (und)=</t>
  </si>
  <si>
    <t>Total de  mictório sifonado louça branca medido até o BM 23 (und)=</t>
  </si>
  <si>
    <t>Total de mictório sifonado louça branca a medir no BM 24 (und)=</t>
  </si>
  <si>
    <t>16.9</t>
  </si>
  <si>
    <t>Total de cuba de embutir de aço inoxidavel media executado (und)=</t>
  </si>
  <si>
    <t>Total de cuba de embutir de aço inoxidavel media de contrato (und)=</t>
  </si>
  <si>
    <t>Total de cuba de embutir de aço inoxidavel media medido até o BM 23 (und)=</t>
  </si>
  <si>
    <t>Total de cuba de embutir de aço inoxidavel media a medir no BM 24 (und)=</t>
  </si>
  <si>
    <t>16.14</t>
  </si>
  <si>
    <t>Total  de bancada de granito de contrato (m²) =</t>
  </si>
  <si>
    <t>Total  de bancada de granito medido até o BM 23 (m²) =</t>
  </si>
  <si>
    <t>Total  de bancada de granito a medir no BM 24 (m²) =</t>
  </si>
  <si>
    <t>Total de bancada de granito executado (m²) =</t>
  </si>
  <si>
    <t>17.1.9</t>
  </si>
  <si>
    <t>Total de instalação de tubos pvc, soldável, DN 60mm (m)=</t>
  </si>
  <si>
    <t>Total de instalação de tubos pvc, soldável, DN 60mm executado (m)=</t>
  </si>
  <si>
    <t>Total de instalação de tubos pvc, soldável, DN 60mm de contrato (m)=</t>
  </si>
  <si>
    <t>Total de instalação de tubos pvc, soldável, DN 60mm medido até  o BM 23 (m)=</t>
  </si>
  <si>
    <t>Total de instalação de tubos pvc, soldável, DN 60mm a medir no BM 24 (m)=</t>
  </si>
  <si>
    <t>17.1.10</t>
  </si>
  <si>
    <t>17.1.11</t>
  </si>
  <si>
    <t>17.1.12</t>
  </si>
  <si>
    <t>Total de serviço de instalaçao de tubos de PVC, soldavel, água fria, DN 50mm (m)=</t>
  </si>
  <si>
    <t>Total de serviço de instalaçao de tubos de PVC, soldavel, água fria, DN 50mm executado (m)=</t>
  </si>
  <si>
    <t>Total de serviço de instalaçao de tubos de PVC, soldavel, água fria, DN 50mm de contrato (m)=</t>
  </si>
  <si>
    <t>Total de serviço de instalaçao de tubos de PVC, soldavel, água fria, DN 50mm medido até  o BM 23 (m)=</t>
  </si>
  <si>
    <t>Total de serviço de instalaçao de tubos de PVC, soldavel, água fria, DN 50mm a medir no BM 24 (m)=</t>
  </si>
  <si>
    <t>Total de serviço de instalaçao de tubos de PVC, soldavel, água fria, DN 40mm (m)=</t>
  </si>
  <si>
    <t>Total de serviço de instalaçao de tubos de PVC, soldavel, água fria, DN 40mm executado (m)=</t>
  </si>
  <si>
    <t>Total de serviço de instalaçao de tubos de PVC, soldavel, água fria, DN 40mm de contrato (m)=</t>
  </si>
  <si>
    <t>Total de serviço de instalaçao de tubos de PVC, soldavel, água fria, DN 40mm medido até  o BM 23 (m)=</t>
  </si>
  <si>
    <t>Total de serviço de instalaçao de tubos de PVC, soldavel, água fria, DN 40mm a medir no BM 24 (m)=</t>
  </si>
  <si>
    <t>Total de serviço de instalaçao de tubos de PVC, soldavel, água fria, DN 32mm (m)=</t>
  </si>
  <si>
    <t>Total de serviço de instalaçao de tubos de PVC, soldavel, água fria, DN 32mm executado (m)=</t>
  </si>
  <si>
    <t>Total de serviço de instalaçao de tubos de PVC, soldavel, água fria, DN 32mm de contrato (m)=</t>
  </si>
  <si>
    <t>Total de serviço de instalaçao de tubos de PVC, soldavel, água fria, DN 32mm medido até  o BM 23 (m)=</t>
  </si>
  <si>
    <t>17.1.14</t>
  </si>
  <si>
    <t>Total de serviço de instalaçao de tubos de PVC, serie normal, esgoto, DN 50mm (m)=</t>
  </si>
  <si>
    <t>Total de serviço de instalaçao de tubos de PVC, serie normal, esgoto, DN 50mm executado (m)=</t>
  </si>
  <si>
    <t>Total de serviço de instalaçao de tubos de PVC, serie normal, esgoto, DN 50mm de contrato (m)=</t>
  </si>
  <si>
    <t>Total de serviço de instalaçao de tubos de PVC, serie normal, esgoto, DN 50mm medido até  o BM 23 (m)=</t>
  </si>
  <si>
    <t>Total de serviço de instalaçao de tubos de PVC, serie normal, esgoto, DN 50mm a medir no BM 24 (m)=</t>
  </si>
  <si>
    <t>17.1.15</t>
  </si>
  <si>
    <t>Total de serviço de instalaçao de tubos de PVC, serie normal, esgoto, DN 40mm (m)=</t>
  </si>
  <si>
    <t>Total de serviço de instalaçao de tubos de PVC, serie normal, esgoto, DN 40mm executado (m)=</t>
  </si>
  <si>
    <t>Total de serviço de instalaçao de tubos de PVC, serie normal, esgoto, DN 40mm de contrato (m)=</t>
  </si>
  <si>
    <t>Total de serviço de instalaçao de tubos de PVC, serie normal, esgoto, DN 40mm medido até  o BM 23 (m)=</t>
  </si>
  <si>
    <t>Total de serviço de instalaçao de tubos de PVC, serie normal, esgoto, DN 40mm a medir no BM 24 (m)=</t>
  </si>
  <si>
    <t>17.1.17</t>
  </si>
  <si>
    <t>Total de serviço de instalaçao de tubos de PVC, serie R, agua pluvial, DN 75mm (m)=</t>
  </si>
  <si>
    <t>Total de serviço de instalaçao de tubos de PVC, serie R, agua pluvial, DN 75mm executado (m)=</t>
  </si>
  <si>
    <t>Total de serviço de instalaçao de tubos de PVC, serie R, agua pluvial, DN 75mm de contrato (m)=</t>
  </si>
  <si>
    <t>Total de serviço de instalaçao de tubos de PVC, serie R, agua pluvial, DN 75mm medido até  o BM 23 (m)=</t>
  </si>
  <si>
    <t>Total de serviço de instalaçao de tubos de PVC, serie R, agua pluvial, DN 75mm a medir no BM 24 (m)=</t>
  </si>
  <si>
    <t>17.2.10</t>
  </si>
  <si>
    <t>Total de caixa d'água em poliester 10000l de contrato (und)=</t>
  </si>
  <si>
    <t>Total de caixa d'água em poliester 10000l executado (und)=</t>
  </si>
  <si>
    <t>Total de caixa d'água em poliester 10000l medido até o BM 23 (und)=</t>
  </si>
  <si>
    <t>Total de caixa d'água em poliester 10000l a medir no BM 24 (und)=</t>
  </si>
  <si>
    <t>Total de ligaçao predial de esgoto (und)=</t>
  </si>
  <si>
    <t>17.3.15</t>
  </si>
  <si>
    <t>17.3.1</t>
  </si>
  <si>
    <t>17.4</t>
  </si>
  <si>
    <t>17.4.6</t>
  </si>
  <si>
    <t>Total de poço circular para drenagem executado (und)=</t>
  </si>
  <si>
    <t>Total de poço circular para drenagem medido até o BM 23 (und)=</t>
  </si>
  <si>
    <t>Total de poço circular para drenagem de contrato (und)=</t>
  </si>
  <si>
    <t>Total de poço circular para drenagem a medir no BM 24 (und)=</t>
  </si>
  <si>
    <t>Total de poço circular para drenagem medido atè o BM 23 (und)=</t>
  </si>
  <si>
    <t>Total de poço circular para drenagem medido no BM 24 (und)=</t>
  </si>
  <si>
    <t>Total de ligaçao predial de esgoto executado (und)=</t>
  </si>
  <si>
    <t>Total de ligaçao predial de esgoto de contrato (und)=</t>
  </si>
  <si>
    <t>Total de ligaçao predial de esgoto medido até o BM 23 (und)=</t>
  </si>
  <si>
    <t>Total de ligaçao predial de esgoto a medir no BM 24 (und)=</t>
  </si>
  <si>
    <t>Total de ponto elétrico de iluminação medido até o BM 23 (und)=</t>
  </si>
  <si>
    <t>Total de ponto elétrico de iluminação a medir no BM 24 (und)=</t>
  </si>
  <si>
    <t>Externo</t>
  </si>
  <si>
    <t>18.1.2</t>
  </si>
  <si>
    <t>Total de ponto elétrico de tomada de uso geral 2P+T (20A/250V) executado (und)=</t>
  </si>
  <si>
    <t>Total de ponto elétrico de tomada de uso geral 2P+T (20A/250V) medido até o BM 23 (und)=</t>
  </si>
  <si>
    <t>Total de ponto elétrico de tomada de uso geral 2P+T (20A/250V) a medir no BM 24 (und)=</t>
  </si>
  <si>
    <t>Total de ponto elétrico de tomada de uso geral 2P+T (10A/250V) medido até o BM 23 (und)=</t>
  </si>
  <si>
    <t>Total de ponto elétrico de tomada de uso geral 2P+T (10A/250V) a medir no BM 24 (und)=</t>
  </si>
  <si>
    <t>18.1.4</t>
  </si>
  <si>
    <t>Total de ponto elétrico de iluminaçao executado (und)=</t>
  </si>
  <si>
    <t>Total de ponto elétrico de iluminaçao de contrato (und)=</t>
  </si>
  <si>
    <t>Total de ponto elétrico de iluminaçao medido até o BM 23 (und)=</t>
  </si>
  <si>
    <t>Total de ponto elétrico de iluminaçao a medir no BM 24 (und)=</t>
  </si>
  <si>
    <t>18.4.8</t>
  </si>
  <si>
    <t>Total de cordoalha de cobre un 50mm executado (m)=</t>
  </si>
  <si>
    <t>Total de cordoalha de cobre un 50mm de contrato (m)=</t>
  </si>
  <si>
    <t>Quantidade de cordoalha de cobre un 50mm de projeto de instalações elétricas (m) =</t>
  </si>
  <si>
    <t>18.5</t>
  </si>
  <si>
    <t>18.5.1</t>
  </si>
  <si>
    <t>Quantidade de luminaria tipo calha de projeto de instalações elétricas (und) =</t>
  </si>
  <si>
    <t>Total de luminaria tipo calha executado (und)=</t>
  </si>
  <si>
    <t>Total de luminaria tipo calha de contrato (und)=</t>
  </si>
  <si>
    <t>18.7</t>
  </si>
  <si>
    <t>18.7.1</t>
  </si>
  <si>
    <t>18.7.3</t>
  </si>
  <si>
    <t>18.7.4</t>
  </si>
  <si>
    <t>18.7.6</t>
  </si>
  <si>
    <t>Quantidade de haste de aterramento de projeto de instalações elétricas (und) =</t>
  </si>
  <si>
    <t>Total de haste de aterramento executado (und)=</t>
  </si>
  <si>
    <t>Total de haste de aterramento de contrato (und)=</t>
  </si>
  <si>
    <t>Quantidade de caixa de inspeçao para aterramento de projeto de instalações elétricas (und) =</t>
  </si>
  <si>
    <t>Total de caixa de inspeçao para aterramento executado (und)=</t>
  </si>
  <si>
    <t>Total de caixa de inspeçao para aterramento de contrato (und)=</t>
  </si>
  <si>
    <t>Total de caixa de inspeçao para aterramento medido até o BM 23 (und)=</t>
  </si>
  <si>
    <t>Total de caixa de inspeçao para aterramento a medir no BM 24 (und)=</t>
  </si>
  <si>
    <t>Total de haste de aterramento medido até o BM 23 (und)=</t>
  </si>
  <si>
    <t>Total de haste de aterramento a medir no BM 24 (und)=</t>
  </si>
  <si>
    <t>Total de cordoalha de cobre un 50mm medido até o BM 23 (m)=</t>
  </si>
  <si>
    <t>Total de cordoalha de cobre un 50mm a medir no BM 24 (m)=</t>
  </si>
  <si>
    <t>Total de luminaria tipo calha medido até o BM 23 (und)=</t>
  </si>
  <si>
    <t>Total de luminaria tipo calha a medir no BM 24 (und)=</t>
  </si>
  <si>
    <t>Quantidade de grampo U de 5/8 de projeto de instalações elétricas (und) =</t>
  </si>
  <si>
    <t>Total de grampo U de 5/8 executado (und)=</t>
  </si>
  <si>
    <t>Total de grampo U de 5/8 de contrato (und)=</t>
  </si>
  <si>
    <t>Total de grampo U de 5/8 medido até o BM 23 (und)=</t>
  </si>
  <si>
    <t>Total de grampo U de 5/8 a medir no BM 24 (und)=</t>
  </si>
  <si>
    <t>Total de ponto elétrico de iluminação medido  até o BM 23 (und) =</t>
  </si>
  <si>
    <t>Total de  ponto elétrico de iluminação  à medir no BM 24 (und) =</t>
  </si>
  <si>
    <t>Total de ponto elétrico de tomada de uso geral 2P+T (10A/250V)  medido  até o BM 23 (und) =</t>
  </si>
  <si>
    <t>Total de ponto elétrico de tomada de uso geral 2P+T (10A/250V) à medir no BM 24 (und) =</t>
  </si>
  <si>
    <t>Quantidade de eletrocalha perfurada 50x50 de projeto de instalações elétricas (m) =</t>
  </si>
  <si>
    <t>Total de eletrocalha perfurada 50x50 executado (m)=</t>
  </si>
  <si>
    <t>Total de eletrocalha perfurada 50x50 de contrato (m)=</t>
  </si>
  <si>
    <t>Total de eletrocalha perfurada 50x50 medido até o BM 23 (m)=</t>
  </si>
  <si>
    <t>18.8.13</t>
  </si>
  <si>
    <t>Quantidade de perfilado perfurado 38x19x3000mm de projeto de instalações elétricas (m) =</t>
  </si>
  <si>
    <t>Total de perfilado perfurado 38x19x3000mm executado (m)=</t>
  </si>
  <si>
    <t>Total de perfilado perfurado 38x19x3000mm de contrato (m)=</t>
  </si>
  <si>
    <t>Total de perfilado perfurado 38x19x3000mm medido até o BM 23 (m)=</t>
  </si>
  <si>
    <t>Total de perfilado perfurado 38x19x3000mm a medir no BM 24 (m)=</t>
  </si>
  <si>
    <t>Total de eletrocalha perfurada 50x50 a medir no BM 24 (m)=</t>
  </si>
  <si>
    <t>18.8.14</t>
  </si>
  <si>
    <t>Quantidade de perfilado perfurado 38x38x3000mm de projeto de instalações elétricas (m) =</t>
  </si>
  <si>
    <t>Total de perfilado perfurado 38x38x3000mm executado (m)=</t>
  </si>
  <si>
    <t>Total de perfilado perfurado 38x38x3000mm de contrato (m)=</t>
  </si>
  <si>
    <t>Total de perfilado perfurado 38x38x3000mm medido até o BM 23 (m)=</t>
  </si>
  <si>
    <t>Total de perfilado perfurado 38x38x3000mm a medir no BM 24 (m)=</t>
  </si>
  <si>
    <t>21.1</t>
  </si>
  <si>
    <t>Jardim superior (casarão)</t>
  </si>
  <si>
    <t>Paredes externas</t>
  </si>
  <si>
    <t>Paredes internas</t>
  </si>
  <si>
    <t>Copa (subsolo)</t>
  </si>
  <si>
    <t>Bancada</t>
  </si>
  <si>
    <t>Testeira</t>
  </si>
  <si>
    <t>Respaldo</t>
  </si>
  <si>
    <t>Copa (Térreo))</t>
  </si>
  <si>
    <t>Café (Térreo))</t>
  </si>
  <si>
    <t>Total  de bancada/tampo de contrato (m²) =</t>
  </si>
  <si>
    <t>Escada do subsolo ao mesanino</t>
  </si>
  <si>
    <t>Escada da presidência (subsolo/térreo)</t>
  </si>
  <si>
    <t>Escada do auditório (térreo/mesanino)</t>
  </si>
  <si>
    <t>Escada do auditório (térreo)</t>
  </si>
  <si>
    <t>Rampa de acesso ao auditório</t>
  </si>
  <si>
    <t>Rampa de acesso principal (entrada)</t>
  </si>
  <si>
    <t>Rampa do corredor (terreo)</t>
  </si>
  <si>
    <t>Rampas de acesso ao terraço (casarão)</t>
  </si>
  <si>
    <t>Escada de emergência (mesanino/cobertura)</t>
  </si>
  <si>
    <t>Total  de corrimão em tubo de aço de contrato (m) =</t>
  </si>
  <si>
    <t>21.5</t>
  </si>
  <si>
    <t>Rampa de entrada</t>
  </si>
  <si>
    <t>Escada do jardim</t>
  </si>
  <si>
    <t>Total  de guarda corpo de aço galvanizado de contrato (m) =</t>
  </si>
  <si>
    <t>21.6</t>
  </si>
  <si>
    <t>Pavimento tipo</t>
  </si>
  <si>
    <t>Total de bancada/tampo executado (m²) =</t>
  </si>
  <si>
    <t>Total  de bancada/tampo de medido atè o BM 23 (m²) =</t>
  </si>
  <si>
    <t>Total de bancada/tampo a medir no BM 24 (m²) =</t>
  </si>
  <si>
    <t>Total de corrimão em tubo de aço executado (m) =</t>
  </si>
  <si>
    <t>Total  de corrimão em tubo de aço medido até o BM 23 (m) =</t>
  </si>
  <si>
    <t>Total  de corrimão em tubo de aço a medir no BM 24 (m) =</t>
  </si>
  <si>
    <t>Total de guarda corpo de aço galvanizado executado (m) =</t>
  </si>
  <si>
    <t>Total  de guarda corpo de aço galvanizado medido até o BM 23 (m) =</t>
  </si>
  <si>
    <t>Total  de guarda corpo de aço galvanizado a medir no BM 24 (m) =</t>
  </si>
  <si>
    <t>23.1.8</t>
  </si>
  <si>
    <t>Quantidade de curva vertical utilizado em eletrocalhas no projeto de logica (und) =</t>
  </si>
  <si>
    <t>Total de curva vertical para eletrocalhas 100x50 de contrato (und)=</t>
  </si>
  <si>
    <t>23.1.9</t>
  </si>
  <si>
    <t>Quantidade de curva horizontal utilizado em eletrocalhas no projeto de logica (und) =</t>
  </si>
  <si>
    <t>Total de curva horizontal para eletrocalha 100x100 a executar/executado (und) =</t>
  </si>
  <si>
    <t>Total  de curva horizontal para eletrocalha 100x100 de contrato (und) =</t>
  </si>
  <si>
    <t>23.1.10</t>
  </si>
  <si>
    <t>Total de curva vertical para eletrocalha 50x50 a executar/executado (und) =</t>
  </si>
  <si>
    <t>Total  de curva vertical para eletrocalha 50x50 de contrato (und) =</t>
  </si>
  <si>
    <t>23.1.11</t>
  </si>
  <si>
    <t>Total de curva horizontal para eletrocalha 50x50 a executar/executado (und) =</t>
  </si>
  <si>
    <t>Total  de curva horizontal para eletrocalha 50x50 de contrato (und) =</t>
  </si>
  <si>
    <t>23.1.12</t>
  </si>
  <si>
    <t>Quantidade de suporte vertical 100x50 necesário para execuçao do projeto de logica (und) =</t>
  </si>
  <si>
    <t>Total de suporte vertical 100x50mm a executar/executado (und) =</t>
  </si>
  <si>
    <t>Total  de suporte vertical 100x50mm de contrato (und) =</t>
  </si>
  <si>
    <t>23.1.13</t>
  </si>
  <si>
    <t>Quantidade de suporte vertical 50x50 necesário para execuçao do projeto de logica (und) =</t>
  </si>
  <si>
    <t>Total de suporte vertical 50x50mm a executar/executado (und) =</t>
  </si>
  <si>
    <t>Total  de suporte vertical 50x50mm de contrato (und) =</t>
  </si>
  <si>
    <t>Quantidade de ponto seco para saida da fibra necessário no projeto logica (und) =</t>
  </si>
  <si>
    <t>Total de ponto seco para saida da fibra a executar/executado (und) =</t>
  </si>
  <si>
    <t>Total  de ponto seco para saida da fibra de contrato (und) =</t>
  </si>
  <si>
    <t>23.1.14</t>
  </si>
  <si>
    <t>Total de curva vertical para eletrocalhas 100x50 executado (und)=</t>
  </si>
  <si>
    <t>Total de curva vertical para eletrocalhas 100x50 medido até o BM 23 (und)=</t>
  </si>
  <si>
    <t>Total de curva vertical para eletrocalhas 100x50 a medir no BM 24 (und)=</t>
  </si>
  <si>
    <t>Total de curva horizontal para eletrocalha 100x100 executado (und) =</t>
  </si>
  <si>
    <t>Total  de curva horizontal para eletrocalha 100x100 medido até o BM 23 (und) =</t>
  </si>
  <si>
    <t>Total de curva horizontal para eletrocalha 100x100 a medir no BM 24 (und) =</t>
  </si>
  <si>
    <t>Total de curva vertical para eletrocalha 50x50 executado (und) =</t>
  </si>
  <si>
    <t>Total  de curva vertical para eletrocalha 50x50 medido até o BM 23 (und) =</t>
  </si>
  <si>
    <t>Total de curva vertical para eletrocalha 50x50 a medir no Bm 24 (und) =</t>
  </si>
  <si>
    <t>Total de curva horizontal para eletrocalha 50x50 executado (und) =</t>
  </si>
  <si>
    <t>Total  de curva horizontal para eletrocalha 50x50 medido até o BM 23 (und) =</t>
  </si>
  <si>
    <t>Total de curva horizontal para eletrocalha 50x50 a medir no BM 24 (und) =</t>
  </si>
  <si>
    <t>Total de suporte vertical 100x50mm executado (und) =</t>
  </si>
  <si>
    <t>Total  de suporte vertical 100x50mm medido até o BM 23 (und) =</t>
  </si>
  <si>
    <t>Total de suporte vertical 100x50mm a medir no BM 24 (und) =</t>
  </si>
  <si>
    <t>Total de suporte vertical 50x50mm executado (und) =</t>
  </si>
  <si>
    <t>Total  de suporte vertical 50x50mm medido até o BM 23 (und) =</t>
  </si>
  <si>
    <t>Total de suporte vertical 50x50mm a medir no BM 24 (und) =</t>
  </si>
  <si>
    <t>Total de ponto seco para saida da fibra executado (und) =</t>
  </si>
  <si>
    <t>Total  de ponto seco para saida da fibra medido até o BM 23 (und) =</t>
  </si>
  <si>
    <t>Total de ponto seco para saida da fibra a medir no BM 24 (und) =</t>
  </si>
  <si>
    <t>Total de curva vertical para eletrocalha 100x50 a executar/executado (und) =</t>
  </si>
  <si>
    <t>Total  de curva vertical para eletrocalha 100x50 de contrato (und) =</t>
  </si>
  <si>
    <t>Quantidade de detector (sensor) de fumaça necessário no projeto de instalações de combate a incendio (und) =</t>
  </si>
  <si>
    <t>Total de detector (sensor) de fumaça de contrato (und)=</t>
  </si>
  <si>
    <t>Total de bloco autonomo de contrato (und)=</t>
  </si>
  <si>
    <t>20.20</t>
  </si>
  <si>
    <t>Quantidade de ponto seco necessario no projeto de instalações elétricas (und) =</t>
  </si>
  <si>
    <t>Total de ponto seco de contrato (und)=</t>
  </si>
  <si>
    <t>Total de detector (sensor) de fumaça executado (und)=</t>
  </si>
  <si>
    <t>Total de detector (sensor) de fumaça medido até o BM 23 (und)=</t>
  </si>
  <si>
    <t>Total de detector (sensor) de fumaça a medir no BM 24 (und)=</t>
  </si>
  <si>
    <t>20.16</t>
  </si>
  <si>
    <t>Quantidade de detector de temperatura endereçavel necessário no projeto de instalações de combate a incendio (und) =</t>
  </si>
  <si>
    <t>Total de bloco autonomo executado (und)=</t>
  </si>
  <si>
    <t>Total de bloco autonomo medido até o BM 23 (und)=</t>
  </si>
  <si>
    <t>Total de bloco autonomo a medir no BM 24 (und)=</t>
  </si>
  <si>
    <t>Total de ponto seco executado (und)=</t>
  </si>
  <si>
    <t>Total de ponto seco medido até o BM 23 (und)=</t>
  </si>
  <si>
    <t>Total de ponto seco a medir no BM 24 (und)=</t>
  </si>
  <si>
    <t>20.10</t>
  </si>
  <si>
    <t>Quantidade de tampão fofo simples necessário no projeto de instalações de combate a incendio (und) =</t>
  </si>
  <si>
    <t>Total de  tampão fofo simples executado (und)=</t>
  </si>
  <si>
    <t>Total de  tampão fofo simples de contrato (und)=</t>
  </si>
  <si>
    <t>Total de  tampão fofo simples medido até o BM 23 (und)=</t>
  </si>
  <si>
    <t>Total de  tampão fofo simples a medir no BM 24 (und)=</t>
  </si>
  <si>
    <t>20.7</t>
  </si>
  <si>
    <t>Quantidade de extintor de incendio portatil com carga PQS de 6kg necessário no projeto de instalações de combate a incendio (und) =</t>
  </si>
  <si>
    <t>Total de  extintor de incendio portatil com carga PQS de 6kg executado (und)=</t>
  </si>
  <si>
    <t>Total de extintor de incendio portatil com carga PQS de 6kg de contrato (und)=</t>
  </si>
  <si>
    <t>Total de extintor de incendio portatil com carga PQS de 6kg medido até o BM 23 (und)=</t>
  </si>
  <si>
    <t>Total de  extintor de incendio portatil com carga PQS de 6kg a medir no BM 24 (und)=</t>
  </si>
  <si>
    <t>20.6</t>
  </si>
  <si>
    <t>Quantidade de extintor de incendio portatil com carga CO2 de 6kg necessário no projeto de instalações de combate a incendio (und) =</t>
  </si>
  <si>
    <t>Total de  extintor de incendio portatil com carga CO2 de 6kg executado (und)=</t>
  </si>
  <si>
    <t>Total de extintor de incendio portatil com carga CO2 de 6kg de contrato (und)=</t>
  </si>
  <si>
    <t>Total de extintor de incendio portatil com carga CO2 de 6kg medido até o BM 23 (und)=</t>
  </si>
  <si>
    <t>Total de  extintor de incendio portatil com carga CO2 de 6kg a medir no BM 24 (und)=</t>
  </si>
  <si>
    <t>Quantidade de te em ferro galvanizado necessário no projeto de instalações de combate a incendio (und) =</t>
  </si>
  <si>
    <t>Total de te em ferro galvanizado executado (und)=</t>
  </si>
  <si>
    <t>Total de te em ferro galvanizado de contrato (und)=</t>
  </si>
  <si>
    <t>Total de te em ferro galvanizado medido até o BM 23 (und)=</t>
  </si>
  <si>
    <t>Total de te em ferro galvanizado a medir no BM 24 (und)=</t>
  </si>
  <si>
    <t>Quantidade de joelho 90 graus em ferro galvanizado necessário no projeto de instalações de combate a incendio (und) =</t>
  </si>
  <si>
    <t>Total de joelho 90 graus em ferro galvanizado executado (und)=</t>
  </si>
  <si>
    <t>Total de joelho 90 graus em ferro galvanizado de contrato (und)=</t>
  </si>
  <si>
    <t>Total de joelho 90 graus em ferro galvanizado medido até o BM 23 (und)=</t>
  </si>
  <si>
    <t>Total de joelho 90 graus em ferro galvanizado a medir no BM 24 (und)=</t>
  </si>
  <si>
    <t>Quantidade de tubo de aço galvanizado necessário no projeto de instalações de combate a incendio (m) =</t>
  </si>
  <si>
    <t>Total de tubo de aço galvanizado de contrato (m)=</t>
  </si>
  <si>
    <t>Total de tubo de aço galvanizado medido até o BM 23 (m)=</t>
  </si>
  <si>
    <t>Total detubo de aço galvanizado a medir no BM 24 (m)=</t>
  </si>
  <si>
    <t>Total de tubo de aço galvanizado executado (m)=</t>
  </si>
  <si>
    <t>Total de detectores de fumaça medido até o BM 23 (und)=</t>
  </si>
  <si>
    <t>Total de detectores de fumaça a medir no BM 24 (und)=</t>
  </si>
  <si>
    <t>24.1.10</t>
  </si>
  <si>
    <t>Total de demolição de argamassa, de forma manual executado (m²)=</t>
  </si>
  <si>
    <t>Total de demolição de argamassa, de forma manual de contrato (kg)=</t>
  </si>
  <si>
    <t>24.1.14</t>
  </si>
  <si>
    <t>Total de demolição de piso em cerâmica ou ladrilho executado (m²)=</t>
  </si>
  <si>
    <t>Total de demolição de piso em cerâmica ou ladrilho de contrato (m³)=</t>
  </si>
  <si>
    <t>Total de demolição de argamassa, de forma manual medido até o BM 23 (kg)=</t>
  </si>
  <si>
    <t>Total de demolição de argamassa, de forma manual a medir no BM 24 (kg)=</t>
  </si>
  <si>
    <t>Total de demolição de piso em cerâmica ou ladrilho medido até o BM 23 (m³)=</t>
  </si>
  <si>
    <t>Total de demolição de piso em cerâmica ou ladrilho a medir no BM  24 (m³)=</t>
  </si>
  <si>
    <t>24.2.1</t>
  </si>
  <si>
    <t>Total de lastro de concreto magro executado (m³)=</t>
  </si>
  <si>
    <t>Total de  lastro de concreto magroo de contrato (m³)=</t>
  </si>
  <si>
    <t>Total de  lastro de concreto magro medido até o BM 23 (m³)=</t>
  </si>
  <si>
    <t>Total de  lastro de concreto magro a medir no BM 24 (m³)=</t>
  </si>
  <si>
    <t>Total de concretagem de sapatas medido até o BM 23 (m³)=</t>
  </si>
  <si>
    <t>Total de concretagem de sapatas a medir no BM  24 (m³)=</t>
  </si>
  <si>
    <t>Total de laje treliçada com treliças executado (m²)=</t>
  </si>
  <si>
    <t>Total de laje treliçada com treliças de contrato (m²)=</t>
  </si>
  <si>
    <t>Total de laje treliçada com treliças medido até o BM 23 (m²)=</t>
  </si>
  <si>
    <t>Total de laje treliçada com treliças a medir no BM 24 (m²)=</t>
  </si>
  <si>
    <t>Total de escoramento misto (metalico e madeira) executado (m²)=</t>
  </si>
  <si>
    <t>Total de escoramento misto (metalico e madeira) de contrato (m²)=</t>
  </si>
  <si>
    <t>Total de escoramento misto (metalico e madeira) medido até o BM 23 (m²)=</t>
  </si>
  <si>
    <t>24.2.13</t>
  </si>
  <si>
    <t>Total de composição parametrica para fornecimento e montagem de estrutuura metálica executado (kg)=</t>
  </si>
  <si>
    <t>Total de composição parametrica para fornecimento e montagem de estrutuura metálica de contrato (m²)=</t>
  </si>
  <si>
    <t>Total de composição parametrica para fornecimento e montagem de estrutuura metálica medido até o BM 22 (m²)=</t>
  </si>
  <si>
    <t>Total de composição parametrica para fornecimento e montagem de estrutuura metálica medido até o BM 23 (m²)=</t>
  </si>
  <si>
    <t>24.2.14</t>
  </si>
  <si>
    <t>Total de concretagem de edificações (paredes e lajes) executado (m³)=</t>
  </si>
  <si>
    <t>Total de concretagem de edificações (paredes e lajes) de contrato (m³)=</t>
  </si>
  <si>
    <t>Total de concretagem de edificações (paredes e lajes) medido até o BM 22 (m³)=</t>
  </si>
  <si>
    <t>Total de concretagem de edificações (paredes e lajes) medido até o BM 23 (m³)=</t>
  </si>
  <si>
    <t>24.2.15</t>
  </si>
  <si>
    <t>Total de verga moldada in loco em concreto executado (m)=</t>
  </si>
  <si>
    <t>Total de verga moldada in loco em concreto de contrato (m²)=</t>
  </si>
  <si>
    <t>Total de verga moldada in loco em concreto medido até o BM 22 (m²)=</t>
  </si>
  <si>
    <t>Total de verga moldada in loco em concreto medido até o BM 23 (m²)=</t>
  </si>
  <si>
    <t>24.2.16</t>
  </si>
  <si>
    <t>Total de escavação manual para blocos de coroamento executado (m³)=</t>
  </si>
  <si>
    <t>Total de escavação manual para blocos de coroamento medido até o BM 23 (m³)=</t>
  </si>
  <si>
    <t>Total de escavação manual para blocos de coroamento medido até o BM 24 (m³)=</t>
  </si>
  <si>
    <t>Total de escavação manual para blocos de coroamento de contrato (m³)=</t>
  </si>
  <si>
    <t>24.2.17</t>
  </si>
  <si>
    <t>Total de escavação manual de vala executado (m³)=</t>
  </si>
  <si>
    <t>Total de escavação manual de vala de contrato (m²)=</t>
  </si>
  <si>
    <t>Total de escavação manual de vala medido até o BM 23 (m²)=</t>
  </si>
  <si>
    <t>Total de escavação manual de vala medido até o BM 24 (m²)=</t>
  </si>
  <si>
    <t>24.2.18</t>
  </si>
  <si>
    <t>Total de transporte com caminhão basculante executado (m³/km)=</t>
  </si>
  <si>
    <t>Total de transporte com caminhão basculante medido até o BM 23 (m³/km)=</t>
  </si>
  <si>
    <t>Total de transporte com caminhão basculante medido até o BM 24 (m³/km)=</t>
  </si>
  <si>
    <t>Total de transporte com caminhão basculante de contrato (m³/km)=</t>
  </si>
  <si>
    <t>24.3</t>
  </si>
  <si>
    <t>24.3.1</t>
  </si>
  <si>
    <t>24.3.2</t>
  </si>
  <si>
    <t>Total de trama de madeira composta por ripas, caibros e terças executado (m²)=</t>
  </si>
  <si>
    <t>Total de trama de madeira composta por ripas, caibros e terças de contrato (m²)=</t>
  </si>
  <si>
    <t>Total de trama de madeira composta por ripas, caibros e terças medido até o BM 23 (m²)=</t>
  </si>
  <si>
    <t>Total de trama de madeira composta por ripas, caibros e terças a medir no BM 24 (m²)=</t>
  </si>
  <si>
    <t>Total de telhamento com telha cerâmica executado (m²)=</t>
  </si>
  <si>
    <t>Total de telhamento com telha cerâmica de contrato (m²)=</t>
  </si>
  <si>
    <t>Total de telhamento com telha cerâmica medido até o BM 23 (m²)=</t>
  </si>
  <si>
    <t>Total de telhamento com telha cerâmica a medir no BM 24 (m²)=</t>
  </si>
  <si>
    <t>24.5.3.3</t>
  </si>
  <si>
    <t>Total de aplicação manual de tinta latex acrilica executado (m²)=</t>
  </si>
  <si>
    <t>Total de aplicação manual de tinta latex acrilica de contrato (m²)=</t>
  </si>
  <si>
    <t>Casa 1 (interno)</t>
  </si>
  <si>
    <t>Casa 1 (externo)</t>
  </si>
  <si>
    <t>Casa 2 (interno e externo)</t>
  </si>
  <si>
    <t>Total de demolição de argamassa de contrato (m²)=</t>
  </si>
  <si>
    <t>Total de demolição de argamassa executado (m²)=</t>
  </si>
  <si>
    <t>Total de demolição de argamassa medido até o BM 23 (m²)=</t>
  </si>
  <si>
    <t>Total de demolição de argamassa a medir no BM 24 (m²)=</t>
  </si>
  <si>
    <t>Terraço  coberto casarão</t>
  </si>
  <si>
    <t>Terraço do pav. Superior (café)</t>
  </si>
  <si>
    <t>Total de demolição de piso em cerâmica ou ladrilho de contrato (m²)=</t>
  </si>
  <si>
    <t>Largura (m)</t>
  </si>
  <si>
    <t>Total de demolição de piso em cerâmica ou ladrilho medido até o BM 23 (m²)=</t>
  </si>
  <si>
    <t>Total de demolição de piso em cerâmica ou ladrilho a medir no BBM 24 (m²)=</t>
  </si>
  <si>
    <t>Presidência</t>
  </si>
  <si>
    <t>Acessoria 1, 2 e 3</t>
  </si>
  <si>
    <t>Circulação</t>
  </si>
  <si>
    <t>Wc fem. E masc.</t>
  </si>
  <si>
    <t>Copa</t>
  </si>
  <si>
    <t>Depósito</t>
  </si>
  <si>
    <t>Área do subsolo (gerador e substação)</t>
  </si>
  <si>
    <t>Terraço (casarão 01)</t>
  </si>
  <si>
    <t>Total de lastro de concreto magro de contrato (m³)=</t>
  </si>
  <si>
    <t>Total de lastro de concreto magro medido até o BM 23 (m³)=</t>
  </si>
  <si>
    <t>Total de lastro de concreto magro a medir no BM 24 (m³)=</t>
  </si>
  <si>
    <t>Bloco de fundações da estrutura do café  (8 und)</t>
  </si>
  <si>
    <t>Sapata do pilar de apoio do casarão</t>
  </si>
  <si>
    <t>Laje do nível +1,30m (laje de piso do casarão)</t>
  </si>
  <si>
    <t>Laje do nível intermediário (coberta casarão)</t>
  </si>
  <si>
    <t>Laje do café (piso e coberta)</t>
  </si>
  <si>
    <t>Total da área de laje treliçada de contrato (m²) =</t>
  </si>
  <si>
    <t>Total de área de laje treliçada executado (m²) =</t>
  </si>
  <si>
    <t>Total da área de laje treliçada medido até o BM 23 (m²) =</t>
  </si>
  <si>
    <t>Total da área de laje treliçada a medir no BM 24 (m²) =</t>
  </si>
  <si>
    <t>Total de área de escoramento misto (metalico e madeira) executado (m²) =</t>
  </si>
  <si>
    <t>Total de escoramento misto (metalico e madeira) a medir no BM 24 (m²) =</t>
  </si>
  <si>
    <t>Total de escoramento misto (metalico e madeira) medido até o BM 23 (m²) =</t>
  </si>
  <si>
    <t>Total de escoramento misto (metalico e madeira) de contrato (m²) =</t>
  </si>
  <si>
    <t>Total de escoramento misto (metalico e madeira) a aditar (m²) =</t>
  </si>
  <si>
    <t>Total de escoramento misto (metalico e madeira) a aditar (m²)=</t>
  </si>
  <si>
    <t>Total de escoramento misto (metalico e madeira) medido até o BM 24 (m²)=</t>
  </si>
  <si>
    <t>Total (Kg)</t>
  </si>
  <si>
    <t>Considerado para estrutura metálica através Projeto Estrutural (kg) =</t>
  </si>
  <si>
    <t>Total de  fornecimento e montagem de estrutura metálica de contrato (kg) =</t>
  </si>
  <si>
    <t>Laje do café</t>
  </si>
  <si>
    <t>Total de  concretagem 30MPa de contrato (m³) =</t>
  </si>
  <si>
    <t>Porta entre o gerador e a substação</t>
  </si>
  <si>
    <t>Porta de acesso ao terraço do café</t>
  </si>
  <si>
    <t>Porta de acesso ao café</t>
  </si>
  <si>
    <t>Total de verga moldada in loco em concreto de contrato (m)=</t>
  </si>
  <si>
    <t>Fundação da estrutura do café (8und)</t>
  </si>
  <si>
    <t>Total de escavação manual para bloco de coroamento de contrato (m³)=</t>
  </si>
  <si>
    <t>Rebaixamento do nível para a substação</t>
  </si>
  <si>
    <t>Total de escavação manual de vala de contrato (m³)=</t>
  </si>
  <si>
    <t>Volume (m³xkm)</t>
  </si>
  <si>
    <t>Total de escavação manual de vala de contrato (m³xkm)=</t>
  </si>
  <si>
    <t>Total de fornecimento e montagem de estrutura metálica executado (kg) =</t>
  </si>
  <si>
    <t>Total de  fornecimento e montagem de estrutura metálica medido até o BM 23 (kg) =</t>
  </si>
  <si>
    <t>Total de  fornecimento e montagem de estrutura metálica a medir no BM 24 (kg) =</t>
  </si>
  <si>
    <t>Total de concretagem 30 MPa executado (m³) =</t>
  </si>
  <si>
    <t>Total de  concretagem 30MPa medido até o BM 23 (m³) =</t>
  </si>
  <si>
    <t>Total de concretagem 30 MPa a medir no BM 24 (m³) =</t>
  </si>
  <si>
    <t>Total de verga moldada in loco em concreto medido até o BM 23 (m)=</t>
  </si>
  <si>
    <t>Total de verga moldada in loco em concreto a medir no BM 24 (m)=</t>
  </si>
  <si>
    <t>Total de escavação manual para bloco de coroamento executado (m³)=</t>
  </si>
  <si>
    <t>Total de escavação manual para bloco de coroamento medido até o BM 23 (m³)=</t>
  </si>
  <si>
    <t>Total de escavação manual para bloco de coroamento a medir no BM 24 (m³)=</t>
  </si>
  <si>
    <t>Total de escavação manual de vala medido até o BM 23 (m³)=</t>
  </si>
  <si>
    <t>Total de escavação manual de vala medido até o BM 24 (m³)=</t>
  </si>
  <si>
    <t>Total de escavação manual de vala executado (m³xkm)=</t>
  </si>
  <si>
    <t>Total de escavação manual de vala medido até o BM 23 (m³xkm)=</t>
  </si>
  <si>
    <t>Total de escavação manual de vala a medir no BM 24 (m³xkm)=</t>
  </si>
  <si>
    <t>Casarão 01 - coberta do terraço</t>
  </si>
  <si>
    <t>Casa 02 - coberta café</t>
  </si>
  <si>
    <t>Casa 02 - coberta terraço</t>
  </si>
  <si>
    <t>Área de trama de  madeira de contrato (m²) =</t>
  </si>
  <si>
    <t>Área de  telhamento com telha cerãmica contrato (m²) =</t>
  </si>
  <si>
    <t>Área total de trama de madeira executado (m²) =</t>
  </si>
  <si>
    <t>Área de trama de  madeira medido até o BM 23 (m²) =</t>
  </si>
  <si>
    <t>Área de trama de madeira à medir no BM 24 (m²) =</t>
  </si>
  <si>
    <t>Área total de telhamento com telha cerãmica executado (m²) =</t>
  </si>
  <si>
    <t>Área de  telhamento com telha cerãmica medido até o BM 23 (m²) =</t>
  </si>
  <si>
    <t>Área de  telhamento com telha cerãmica à medir no BM 24 (m²) =</t>
  </si>
  <si>
    <t>Total de aplicação manual tinta latex executado (m²)=</t>
  </si>
  <si>
    <t>Total de aplicação manual de tinta latex de contrato (m²)=</t>
  </si>
  <si>
    <t>Total de aplicação manual de tinta latex medido até o BM 23 (m²)=</t>
  </si>
  <si>
    <t>Total de aplicação manual de tinta latex a medir noo BM 24 (m²)=</t>
  </si>
  <si>
    <t>Total de aplicação manual de tinta latex acrilica medido até o BM 23 (m²)=</t>
  </si>
  <si>
    <t>Total de aplicação manual de tinta latex acrilica a medir noo BM 24 (m²)=</t>
  </si>
  <si>
    <t>17.3.8</t>
  </si>
  <si>
    <t>Total de caixa enterrada hidraulica (und)=</t>
  </si>
  <si>
    <t>Total de caixa enterrada hidraulica executado (und)=</t>
  </si>
  <si>
    <t>Total de caixa enterrada hidraulica de contrato (und)=</t>
  </si>
  <si>
    <t>Total de caixa enterrada hidraulica medido até o BM 23 (und)=</t>
  </si>
  <si>
    <t>Total de caixa enterrada hidraulica a medir no BM 24 (und)=</t>
  </si>
  <si>
    <t>Total de divisória em vidro temperado 10mm executado (m²)=</t>
  </si>
  <si>
    <t>12.1</t>
  </si>
  <si>
    <t>Circulação da escada</t>
  </si>
  <si>
    <t>Gerência</t>
  </si>
  <si>
    <t>Térreo - Prédio principal</t>
  </si>
  <si>
    <t>Enfermaria</t>
  </si>
  <si>
    <t>Circulação enferm./Wc/Admin.</t>
  </si>
  <si>
    <t>Hall 1, 2, e 3</t>
  </si>
  <si>
    <t>Recepção</t>
  </si>
  <si>
    <t>Café</t>
  </si>
  <si>
    <t>Apoio</t>
  </si>
  <si>
    <t>Sala vip</t>
  </si>
  <si>
    <t>Apoio + imprensa</t>
  </si>
  <si>
    <t>Sala 02</t>
  </si>
  <si>
    <t>Café externo</t>
  </si>
  <si>
    <t>Térreo - Casarão</t>
  </si>
  <si>
    <t>Salão nobre</t>
  </si>
  <si>
    <t>Escada</t>
  </si>
  <si>
    <t>Sala 01</t>
  </si>
  <si>
    <t>Espaço imprensa</t>
  </si>
  <si>
    <t>Camarim</t>
  </si>
  <si>
    <t>Área de gravação</t>
  </si>
  <si>
    <t>Corredor</t>
  </si>
  <si>
    <t>Servidor</t>
  </si>
  <si>
    <t>Área de convidados</t>
  </si>
  <si>
    <t>Pavimento Tipo 01</t>
  </si>
  <si>
    <t>Secretarias</t>
  </si>
  <si>
    <t>Sala de acessor</t>
  </si>
  <si>
    <t>Sala de vereador</t>
  </si>
  <si>
    <t>Circulação restrita</t>
  </si>
  <si>
    <t>Comissão</t>
  </si>
  <si>
    <t>Total de piso vinílico semi-flexível de contrato (m²) =</t>
  </si>
  <si>
    <t>Total de piso vinílico semi-flexível a executado (m²) =</t>
  </si>
  <si>
    <t>Total de piso vinílico semi-flexível medido até o BM 23 (m²) =</t>
  </si>
  <si>
    <t>Total de piso vinílico semi-flexível a medir no BM 24 (m²) =</t>
  </si>
  <si>
    <t>12.8</t>
  </si>
  <si>
    <t>Área de piso elevado</t>
  </si>
  <si>
    <t>Total de piso elevado executado (m²) =</t>
  </si>
  <si>
    <t>Total de piso elevado de contrato (m²) =</t>
  </si>
  <si>
    <t>Total de piso elevado medido até o BM 23 (m²) =</t>
  </si>
  <si>
    <t>Total de piso elevado a medir no BM 24 (m²) =</t>
  </si>
  <si>
    <t>A quantidade a ser medida será referente a parte de compra do material a ser utilizado do valor contratado (m²) =</t>
  </si>
  <si>
    <t>Total de forro de contrato (m²)=</t>
  </si>
  <si>
    <t>Total de forro medido até o BM 23 (m²)=</t>
  </si>
  <si>
    <t>Total de forro a medir no BM 24 (m²)=</t>
  </si>
  <si>
    <t>13.1</t>
  </si>
  <si>
    <t>Total de área de forro de contrato (m²) =</t>
  </si>
  <si>
    <t>Total de área de forro mineral executado (m²) =</t>
  </si>
  <si>
    <t>17.2.7</t>
  </si>
  <si>
    <t>Caixa d'água</t>
  </si>
  <si>
    <t>Total de barriletes executado (und)=</t>
  </si>
  <si>
    <t>Total de barriletes medido até o BM 23 (und)=</t>
  </si>
  <si>
    <t>Total de barriletes a medir no BM 24 (und)=</t>
  </si>
  <si>
    <t>Total de barriletes de contrato (m)=</t>
  </si>
  <si>
    <t>23.1.3</t>
  </si>
  <si>
    <t>Comprimento de cabo de fibra optica de projeto (m) =</t>
  </si>
  <si>
    <t>Total de cabo de fibra optica executada (m)=</t>
  </si>
  <si>
    <t>Total de cabo de fibra optica de contrato (m)=</t>
  </si>
  <si>
    <t>Total de cabo de fibra optica a medir no BM 24 (m)=</t>
  </si>
  <si>
    <t>Total de cabo de fibra optica medido até o BM 23 (m)=</t>
  </si>
  <si>
    <t>19.0</t>
  </si>
  <si>
    <t>ELEVADORES</t>
  </si>
  <si>
    <t>19.1</t>
  </si>
  <si>
    <t>ELEVADOR ELETRICO SOCIAL PARA 12 PASSAGEIROS OU 900KG, COM 7 PARADAS, PAINEIS E TETO EM AÇO ESCOVADO, CORRIMÃO TUBULAR, PORTAS AÇO INOX, CABINA 1,20-frente x 2,20-fundo x altura 2,2m inoxidável,</t>
  </si>
  <si>
    <t>Total de elevador eletrico social para 12 passageiros (und) =</t>
  </si>
  <si>
    <t>Total de elevador eletrico social para 12 passageiros executado (und)=</t>
  </si>
  <si>
    <t>Total de elevador eletrico social para 12 passageiros de contrato (und)=</t>
  </si>
  <si>
    <t>Total de elevador eletrico social para 12 passageiros medido até o BM 23 (und)=</t>
  </si>
  <si>
    <t>Total de elevador eletrico social para 12 passageiros a medir no BM 24 (und)=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</si>
</sst>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R$&quot;\ * #,##0.00_-;\-&quot;R$&quot;\ * #,##0.00_-;_-&quot;R$&quot;\ * &quot;-&quot;??_-;_-@_-"/>
    <numFmt numFmtId="43" formatCode="_-* #,##0.00_-;\-* #,##0.00_-;_-* &quot;-&quot;??_-;_-@_-"/>
  </numFmts>
  <fonts count="23" x14ac:knownFonts="1">
    <font>
      <sz val="11"/>
      <name val="Arial"/>
      <family val="1"/>
    </font>
    <font>
      <sz val="11"/>
      <color theme="1"/>
      <name val="Calibri"/>
      <family val="2"/>
      <scheme val="minor"/>
    </font>
    <font>
      <sz val="11"/>
      <name val="Arial"/>
      <family val="2"/>
    </font>
    <font>
      <b/>
      <sz val="11"/>
      <name val="Arial"/>
      <family val="2"/>
    </font>
    <font>
      <b/>
      <sz val="10"/>
      <name val="Arial"/>
      <family val="2"/>
    </font>
    <font>
      <sz val="12"/>
      <color indexed="8"/>
      <name val="Arial"/>
      <family val="2"/>
    </font>
    <font>
      <sz val="12"/>
      <name val="Arial"/>
      <family val="2"/>
    </font>
    <font>
      <sz val="10"/>
      <name val="Arial"/>
      <family val="2"/>
    </font>
    <font>
      <b/>
      <sz val="12"/>
      <name val="Arial"/>
      <family val="2"/>
    </font>
    <font>
      <b/>
      <sz val="20"/>
      <name val="Arial Narrow"/>
      <family val="2"/>
    </font>
    <font>
      <b/>
      <sz val="18"/>
      <name val="Arial"/>
      <family val="2"/>
    </font>
    <font>
      <b/>
      <sz val="10"/>
      <color rgb="FF000000"/>
      <name val="Arial"/>
      <family val="2"/>
    </font>
    <font>
      <b/>
      <sz val="10"/>
      <color rgb="FFFF0000"/>
      <name val="Arial"/>
      <family val="2"/>
    </font>
    <font>
      <sz val="10"/>
      <color rgb="FF000000"/>
      <name val="Arial"/>
      <family val="2"/>
    </font>
    <font>
      <sz val="10"/>
      <color rgb="FF000000"/>
      <name val="Times New Roman"/>
      <family val="1"/>
    </font>
    <font>
      <b/>
      <sz val="10"/>
      <color theme="1"/>
      <name val="Arial"/>
      <family val="2"/>
    </font>
    <font>
      <b/>
      <sz val="14"/>
      <name val="Arial"/>
      <family val="2"/>
    </font>
    <font>
      <sz val="8"/>
      <name val="Arial"/>
      <family val="1"/>
    </font>
    <font>
      <sz val="8"/>
      <color rgb="FFFF0000"/>
      <name val="Arial"/>
      <family val="2"/>
    </font>
    <font>
      <sz val="10"/>
      <color rgb="FFFF0000"/>
      <name val="Times New Roman"/>
      <family val="1"/>
    </font>
    <font>
      <sz val="10"/>
      <name val="Times New Roman"/>
      <family val="1"/>
    </font>
    <font>
      <b/>
      <sz val="10"/>
      <color theme="9" tint="-0.499984740745262"/>
      <name val="Arial"/>
      <family val="2"/>
    </font>
    <font>
      <sz val="10"/>
      <color theme="9" tint="-0.499984740745262"/>
      <name val="Arial"/>
      <family val="2"/>
    </font>
  </fonts>
  <fills count="13">
    <fill>
      <patternFill patternType="none"/>
    </fill>
    <fill>
      <patternFill patternType="gray125"/>
    </fill>
    <fill>
      <patternFill patternType="solid">
        <fgColor theme="4" tint="0.59999389629810485"/>
        <bgColor indexed="64"/>
      </patternFill>
    </fill>
    <fill>
      <patternFill patternType="solid">
        <fgColor theme="4" tint="0.79998168889431442"/>
        <bgColor indexed="64"/>
      </patternFill>
    </fill>
    <fill>
      <patternFill patternType="solid">
        <fgColor rgb="FFFFFFFF"/>
      </patternFill>
    </fill>
    <fill>
      <patternFill patternType="solid">
        <fgColor rgb="FFD8ECF6"/>
      </patternFill>
    </fill>
    <fill>
      <patternFill patternType="solid">
        <fgColor theme="0" tint="-0.14999847407452621"/>
        <bgColor indexed="64"/>
      </patternFill>
    </fill>
    <fill>
      <patternFill patternType="solid">
        <fgColor theme="2"/>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theme="4" tint="0.39997558519241921"/>
        <bgColor indexed="64"/>
      </patternFill>
    </fill>
    <fill>
      <patternFill patternType="solid">
        <fgColor theme="0" tint="-4.9989318521683403E-2"/>
        <bgColor indexed="64"/>
      </patternFill>
    </fill>
    <fill>
      <patternFill patternType="solid">
        <fgColor rgb="FFFFFF00"/>
        <bgColor indexed="64"/>
      </patternFill>
    </fill>
  </fills>
  <borders count="51">
    <border>
      <left/>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rgb="FFCCCCCC"/>
      </left>
      <right style="thin">
        <color rgb="FFCCCCCC"/>
      </right>
      <top/>
      <bottom style="thin">
        <color rgb="FFCCCCCC"/>
      </bottom>
      <diagonal/>
    </border>
    <border>
      <left style="thin">
        <color rgb="FFCCCCCC"/>
      </left>
      <right style="thin">
        <color rgb="FFCCCCCC"/>
      </right>
      <top style="thin">
        <color rgb="FFCCCCCC"/>
      </top>
      <bottom style="thin">
        <color rgb="FFCCCCCC"/>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diagonal/>
    </border>
    <border>
      <left style="thin">
        <color indexed="64"/>
      </left>
      <right/>
      <top/>
      <bottom style="hair">
        <color indexed="64"/>
      </bottom>
      <diagonal/>
    </border>
    <border>
      <left/>
      <right/>
      <top/>
      <bottom style="medium">
        <color indexed="64"/>
      </bottom>
      <diagonal/>
    </border>
    <border>
      <left/>
      <right style="thin">
        <color indexed="64"/>
      </right>
      <top/>
      <bottom style="hair">
        <color indexed="64"/>
      </bottom>
      <diagonal/>
    </border>
    <border>
      <left style="hair">
        <color indexed="64"/>
      </left>
      <right/>
      <top style="hair">
        <color indexed="64"/>
      </top>
      <bottom style="hair">
        <color indexed="64"/>
      </bottom>
      <diagonal/>
    </border>
    <border>
      <left/>
      <right/>
      <top style="hair">
        <color indexed="64"/>
      </top>
      <bottom/>
      <diagonal/>
    </border>
    <border>
      <left style="thin">
        <color indexed="64"/>
      </left>
      <right style="hair">
        <color indexed="64"/>
      </right>
      <top style="hair">
        <color indexed="64"/>
      </top>
      <bottom style="hair">
        <color indexed="64"/>
      </bottom>
      <diagonal/>
    </border>
    <border>
      <left style="thin">
        <color indexed="64"/>
      </left>
      <right style="thin">
        <color rgb="FFCCCCCC"/>
      </right>
      <top/>
      <bottom style="thin">
        <color rgb="FFCCCCCC"/>
      </bottom>
      <diagonal/>
    </border>
    <border>
      <left style="thin">
        <color rgb="FFCCCCCC"/>
      </left>
      <right style="thin">
        <color indexed="64"/>
      </right>
      <top/>
      <bottom style="thin">
        <color rgb="FFCCCCCC"/>
      </bottom>
      <diagonal/>
    </border>
    <border>
      <left style="thin">
        <color indexed="64"/>
      </left>
      <right style="thin">
        <color rgb="FFCCCCCC"/>
      </right>
      <top style="thin">
        <color rgb="FFCCCCCC"/>
      </top>
      <bottom style="thin">
        <color rgb="FFCCCCCC"/>
      </bottom>
      <diagonal/>
    </border>
    <border>
      <left style="thin">
        <color rgb="FFCCCCCC"/>
      </left>
      <right style="thin">
        <color indexed="64"/>
      </right>
      <top style="thin">
        <color rgb="FFCCCCCC"/>
      </top>
      <bottom style="thin">
        <color rgb="FFCCCCCC"/>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rgb="FFCCCCCC"/>
      </right>
      <top style="thin">
        <color rgb="FFCCCCCC"/>
      </top>
      <bottom style="thin">
        <color indexed="64"/>
      </bottom>
      <diagonal/>
    </border>
    <border>
      <left style="thin">
        <color rgb="FFCCCCCC"/>
      </left>
      <right style="thin">
        <color rgb="FFCCCCCC"/>
      </right>
      <top style="thin">
        <color rgb="FFCCCCCC"/>
      </top>
      <bottom style="thin">
        <color indexed="64"/>
      </bottom>
      <diagonal/>
    </border>
    <border>
      <left style="thin">
        <color rgb="FFCCCCCC"/>
      </left>
      <right style="thin">
        <color indexed="64"/>
      </right>
      <top style="thin">
        <color rgb="FFCCCCCC"/>
      </top>
      <bottom style="thin">
        <color indexed="64"/>
      </bottom>
      <diagonal/>
    </border>
    <border>
      <left style="hair">
        <color indexed="64"/>
      </left>
      <right style="hair">
        <color indexed="64"/>
      </right>
      <top style="hair">
        <color indexed="64"/>
      </top>
      <bottom style="hair">
        <color indexed="64"/>
      </bottom>
      <diagonal/>
    </border>
    <border>
      <left/>
      <right style="thin">
        <color indexed="64"/>
      </right>
      <top style="hair">
        <color indexed="64"/>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s>
  <cellStyleXfs count="4">
    <xf numFmtId="0" fontId="0" fillId="0" borderId="0"/>
    <xf numFmtId="0" fontId="14" fillId="0" borderId="0"/>
    <xf numFmtId="0" fontId="1" fillId="0" borderId="0"/>
    <xf numFmtId="43" fontId="1" fillId="0" borderId="0" applyFont="0" applyFill="0" applyBorder="0" applyAlignment="0" applyProtection="0"/>
  </cellStyleXfs>
  <cellXfs count="350">
    <xf numFmtId="0" fontId="0" fillId="0" borderId="0" xfId="0"/>
    <xf numFmtId="0" fontId="3" fillId="0" borderId="0" xfId="0" applyFont="1" applyAlignment="1">
      <alignment horizontal="left" vertical="center" wrapText="1"/>
    </xf>
    <xf numFmtId="0" fontId="2" fillId="0" borderId="0" xfId="0" applyFont="1" applyAlignment="1">
      <alignment vertical="center"/>
    </xf>
    <xf numFmtId="0" fontId="4" fillId="0" borderId="0" xfId="0" applyFont="1" applyAlignment="1">
      <alignment horizontal="left" vertical="top" wrapText="1"/>
    </xf>
    <xf numFmtId="0" fontId="2" fillId="0" borderId="0" xfId="0" applyFont="1"/>
    <xf numFmtId="0" fontId="3" fillId="0" borderId="0" xfId="0" applyFont="1" applyAlignment="1">
      <alignment horizontal="center" vertical="center" wrapText="1"/>
    </xf>
    <xf numFmtId="0" fontId="3" fillId="4" borderId="11" xfId="0" applyFont="1" applyFill="1" applyBorder="1" applyAlignment="1">
      <alignment horizontal="center" vertical="center" wrapText="1"/>
    </xf>
    <xf numFmtId="0" fontId="11" fillId="5" borderId="12" xfId="0" applyFont="1" applyFill="1" applyBorder="1" applyAlignment="1">
      <alignment horizontal="left" vertical="center" wrapText="1"/>
    </xf>
    <xf numFmtId="0" fontId="11" fillId="5" borderId="12" xfId="0" applyFont="1" applyFill="1" applyBorder="1" applyAlignment="1">
      <alignment horizontal="right" vertical="center" wrapText="1"/>
    </xf>
    <xf numFmtId="43" fontId="11" fillId="5" borderId="12" xfId="0" applyNumberFormat="1" applyFont="1" applyFill="1" applyBorder="1" applyAlignment="1">
      <alignment horizontal="left" vertical="center" wrapText="1"/>
    </xf>
    <xf numFmtId="43" fontId="11" fillId="5" borderId="12" xfId="0" applyNumberFormat="1" applyFont="1" applyFill="1" applyBorder="1" applyAlignment="1">
      <alignment horizontal="right" vertical="center" wrapText="1"/>
    </xf>
    <xf numFmtId="0" fontId="13" fillId="0" borderId="13" xfId="0" applyFont="1" applyBorder="1" applyAlignment="1">
      <alignment horizontal="left" vertical="center" wrapText="1"/>
    </xf>
    <xf numFmtId="0" fontId="13" fillId="0" borderId="13" xfId="0" applyFont="1" applyBorder="1" applyAlignment="1">
      <alignment horizontal="center" vertical="center" wrapText="1"/>
    </xf>
    <xf numFmtId="43" fontId="13" fillId="0" borderId="13" xfId="0" applyNumberFormat="1" applyFont="1" applyBorder="1" applyAlignment="1">
      <alignment horizontal="right" vertical="center" wrapText="1"/>
    </xf>
    <xf numFmtId="4" fontId="13" fillId="0" borderId="13" xfId="0" applyNumberFormat="1" applyFont="1" applyBorder="1" applyAlignment="1">
      <alignment horizontal="right" vertical="center" wrapText="1"/>
    </xf>
    <xf numFmtId="0" fontId="11" fillId="5" borderId="13" xfId="0" applyFont="1" applyFill="1" applyBorder="1" applyAlignment="1">
      <alignment horizontal="left" vertical="center" wrapText="1"/>
    </xf>
    <xf numFmtId="0" fontId="11" fillId="5" borderId="13" xfId="0" applyFont="1" applyFill="1" applyBorder="1" applyAlignment="1">
      <alignment horizontal="right" vertical="center" wrapText="1"/>
    </xf>
    <xf numFmtId="4" fontId="11" fillId="5" borderId="13" xfId="0" applyNumberFormat="1" applyFont="1" applyFill="1" applyBorder="1" applyAlignment="1">
      <alignment horizontal="right" vertical="center" wrapText="1"/>
    </xf>
    <xf numFmtId="43" fontId="11" fillId="5" borderId="13" xfId="0" applyNumberFormat="1" applyFont="1" applyFill="1" applyBorder="1" applyAlignment="1">
      <alignment horizontal="left" vertical="center" wrapText="1"/>
    </xf>
    <xf numFmtId="43" fontId="11" fillId="5" borderId="13" xfId="0" applyNumberFormat="1" applyFont="1" applyFill="1" applyBorder="1" applyAlignment="1">
      <alignment horizontal="right" vertical="center" wrapText="1"/>
    </xf>
    <xf numFmtId="43" fontId="4" fillId="4" borderId="11" xfId="0" applyNumberFormat="1" applyFont="1" applyFill="1" applyBorder="1" applyAlignment="1">
      <alignment horizontal="center" vertical="center" wrapText="1"/>
    </xf>
    <xf numFmtId="0" fontId="4" fillId="4" borderId="11" xfId="0" applyFont="1" applyFill="1" applyBorder="1" applyAlignment="1">
      <alignment horizontal="center" vertical="center" wrapText="1"/>
    </xf>
    <xf numFmtId="0" fontId="4" fillId="4" borderId="0" xfId="0" applyFont="1" applyFill="1" applyAlignment="1">
      <alignment horizontal="right" vertical="center" wrapText="1"/>
    </xf>
    <xf numFmtId="0" fontId="7" fillId="4" borderId="0" xfId="0" applyFont="1" applyFill="1" applyAlignment="1">
      <alignment horizontal="left" vertical="center" wrapText="1"/>
    </xf>
    <xf numFmtId="0" fontId="4" fillId="4" borderId="0" xfId="0" applyFont="1" applyFill="1" applyAlignment="1">
      <alignment horizontal="left" vertical="center" wrapText="1"/>
    </xf>
    <xf numFmtId="0" fontId="2" fillId="0" borderId="0" xfId="0" applyFont="1" applyAlignment="1">
      <alignment horizontal="right" vertical="center"/>
    </xf>
    <xf numFmtId="0" fontId="13" fillId="0" borderId="14" xfId="1" applyFont="1" applyBorder="1" applyAlignment="1">
      <alignment horizontal="center" vertical="top"/>
    </xf>
    <xf numFmtId="0" fontId="13" fillId="0" borderId="15" xfId="1" applyFont="1" applyBorder="1" applyAlignment="1">
      <alignment horizontal="center" vertical="top"/>
    </xf>
    <xf numFmtId="0" fontId="13" fillId="0" borderId="16" xfId="1" applyFont="1" applyBorder="1" applyAlignment="1">
      <alignment horizontal="left" vertical="top"/>
    </xf>
    <xf numFmtId="0" fontId="14" fillId="0" borderId="0" xfId="1" applyAlignment="1">
      <alignment horizontal="left" vertical="top"/>
    </xf>
    <xf numFmtId="0" fontId="13" fillId="0" borderId="17" xfId="1" applyFont="1" applyBorder="1" applyAlignment="1">
      <alignment horizontal="center" vertical="top"/>
    </xf>
    <xf numFmtId="0" fontId="13" fillId="0" borderId="0" xfId="1" applyFont="1" applyAlignment="1">
      <alignment horizontal="center" vertical="top"/>
    </xf>
    <xf numFmtId="0" fontId="13" fillId="0" borderId="18" xfId="1" applyFont="1" applyBorder="1" applyAlignment="1">
      <alignment horizontal="left" vertical="top"/>
    </xf>
    <xf numFmtId="0" fontId="15" fillId="0" borderId="17" xfId="1" applyFont="1" applyBorder="1" applyAlignment="1">
      <alignment vertical="center"/>
    </xf>
    <xf numFmtId="0" fontId="15" fillId="0" borderId="0" xfId="1" applyFont="1" applyAlignment="1">
      <alignment vertical="center"/>
    </xf>
    <xf numFmtId="4" fontId="13" fillId="0" borderId="0" xfId="1" applyNumberFormat="1" applyFont="1" applyAlignment="1">
      <alignment horizontal="center" vertical="center"/>
    </xf>
    <xf numFmtId="0" fontId="13" fillId="0" borderId="18" xfId="1" applyFont="1" applyBorder="1" applyAlignment="1">
      <alignment horizontal="left" vertical="center"/>
    </xf>
    <xf numFmtId="0" fontId="13" fillId="0" borderId="17" xfId="1" applyFont="1" applyBorder="1" applyAlignment="1">
      <alignment horizontal="left" vertical="top"/>
    </xf>
    <xf numFmtId="0" fontId="13" fillId="0" borderId="0" xfId="1" applyFont="1" applyAlignment="1">
      <alignment horizontal="left" vertical="top"/>
    </xf>
    <xf numFmtId="0" fontId="14" fillId="0" borderId="0" xfId="1" applyAlignment="1">
      <alignment horizontal="left" vertical="center"/>
    </xf>
    <xf numFmtId="0" fontId="11" fillId="7" borderId="11" xfId="1" applyFont="1" applyFill="1" applyBorder="1" applyAlignment="1">
      <alignment horizontal="center" vertical="center"/>
    </xf>
    <xf numFmtId="1" fontId="11" fillId="8" borderId="11" xfId="1" applyNumberFormat="1" applyFont="1" applyFill="1" applyBorder="1" applyAlignment="1">
      <alignment horizontal="center" vertical="center" shrinkToFit="1"/>
    </xf>
    <xf numFmtId="0" fontId="13" fillId="0" borderId="24" xfId="1" applyFont="1" applyBorder="1" applyAlignment="1">
      <alignment horizontal="center" vertical="top"/>
    </xf>
    <xf numFmtId="0" fontId="14" fillId="0" borderId="0" xfId="1" applyAlignment="1">
      <alignment horizontal="center" vertical="top"/>
    </xf>
    <xf numFmtId="0" fontId="13" fillId="0" borderId="1" xfId="1" applyFont="1" applyBorder="1" applyAlignment="1">
      <alignment horizontal="center" vertical="top"/>
    </xf>
    <xf numFmtId="0" fontId="13" fillId="0" borderId="2" xfId="1" applyFont="1" applyBorder="1" applyAlignment="1">
      <alignment horizontal="center" vertical="top"/>
    </xf>
    <xf numFmtId="2" fontId="13" fillId="0" borderId="6" xfId="1" applyNumberFormat="1" applyFont="1" applyBorder="1" applyAlignment="1">
      <alignment horizontal="right" vertical="center"/>
    </xf>
    <xf numFmtId="0" fontId="13" fillId="0" borderId="3" xfId="1" applyFont="1" applyBorder="1" applyAlignment="1">
      <alignment horizontal="center" vertical="top"/>
    </xf>
    <xf numFmtId="0" fontId="13" fillId="0" borderId="5" xfId="1" applyFont="1" applyBorder="1" applyAlignment="1">
      <alignment vertical="top"/>
    </xf>
    <xf numFmtId="0" fontId="14" fillId="0" borderId="0" xfId="1" applyAlignment="1">
      <alignment horizontal="center" vertical="center"/>
    </xf>
    <xf numFmtId="2" fontId="13" fillId="0" borderId="22" xfId="1" applyNumberFormat="1" applyFont="1" applyBorder="1" applyAlignment="1">
      <alignment horizontal="center" vertical="top"/>
    </xf>
    <xf numFmtId="0" fontId="7" fillId="0" borderId="13" xfId="0" applyFont="1" applyBorder="1" applyAlignment="1">
      <alignment horizontal="left" vertical="center" wrapText="1"/>
    </xf>
    <xf numFmtId="0" fontId="7" fillId="0" borderId="13" xfId="0" applyFont="1" applyBorder="1" applyAlignment="1">
      <alignment horizontal="center" vertical="center" wrapText="1"/>
    </xf>
    <xf numFmtId="43" fontId="7" fillId="0" borderId="13" xfId="0" applyNumberFormat="1" applyFont="1" applyBorder="1" applyAlignment="1">
      <alignment horizontal="right" vertical="center" wrapText="1"/>
    </xf>
    <xf numFmtId="0" fontId="13" fillId="0" borderId="0" xfId="1" applyFont="1" applyAlignment="1">
      <alignment horizontal="left" vertical="center"/>
    </xf>
    <xf numFmtId="0" fontId="13" fillId="0" borderId="32" xfId="1" applyFont="1" applyBorder="1" applyAlignment="1">
      <alignment horizontal="left" vertical="top"/>
    </xf>
    <xf numFmtId="0" fontId="13" fillId="0" borderId="17" xfId="1" applyFont="1" applyBorder="1" applyAlignment="1">
      <alignment horizontal="right" vertical="top"/>
    </xf>
    <xf numFmtId="0" fontId="13" fillId="0" borderId="18" xfId="1" applyFont="1" applyBorder="1" applyAlignment="1">
      <alignment horizontal="center" vertical="top"/>
    </xf>
    <xf numFmtId="2" fontId="13" fillId="0" borderId="6" xfId="1" applyNumberFormat="1" applyFont="1" applyBorder="1" applyAlignment="1">
      <alignment vertical="top"/>
    </xf>
    <xf numFmtId="2" fontId="4" fillId="0" borderId="6" xfId="1" applyNumberFormat="1" applyFont="1" applyBorder="1" applyAlignment="1">
      <alignment vertical="top"/>
    </xf>
    <xf numFmtId="2" fontId="11" fillId="0" borderId="6" xfId="1" applyNumberFormat="1" applyFont="1" applyBorder="1" applyAlignment="1">
      <alignment horizontal="right" vertical="center"/>
    </xf>
    <xf numFmtId="0" fontId="13" fillId="0" borderId="23" xfId="1" applyFont="1" applyBorder="1" applyAlignment="1">
      <alignment horizontal="center" vertical="top"/>
    </xf>
    <xf numFmtId="0" fontId="13" fillId="0" borderId="25" xfId="1" applyFont="1" applyBorder="1" applyAlignment="1">
      <alignment horizontal="left" vertical="top"/>
    </xf>
    <xf numFmtId="4" fontId="7" fillId="0" borderId="13" xfId="0" applyNumberFormat="1" applyFont="1" applyBorder="1" applyAlignment="1">
      <alignment horizontal="right" vertical="center" wrapText="1"/>
    </xf>
    <xf numFmtId="1" fontId="11" fillId="2" borderId="11" xfId="1" applyNumberFormat="1" applyFont="1" applyFill="1" applyBorder="1" applyAlignment="1">
      <alignment horizontal="center" vertical="center" shrinkToFit="1"/>
    </xf>
    <xf numFmtId="2" fontId="7" fillId="0" borderId="6" xfId="1" applyNumberFormat="1" applyFont="1" applyBorder="1" applyAlignment="1">
      <alignment vertical="top"/>
    </xf>
    <xf numFmtId="0" fontId="18" fillId="0" borderId="0" xfId="0" applyFont="1" applyAlignment="1">
      <alignment horizontal="right" vertical="center"/>
    </xf>
    <xf numFmtId="0" fontId="19" fillId="0" borderId="0" xfId="1" applyFont="1" applyAlignment="1">
      <alignment horizontal="left" vertical="center"/>
    </xf>
    <xf numFmtId="2" fontId="4" fillId="0" borderId="6" xfId="1" applyNumberFormat="1" applyFont="1" applyBorder="1" applyAlignment="1">
      <alignment vertical="center"/>
    </xf>
    <xf numFmtId="2" fontId="13" fillId="0" borderId="33" xfId="1" applyNumberFormat="1" applyFont="1" applyBorder="1" applyAlignment="1">
      <alignment horizontal="right" vertical="center"/>
    </xf>
    <xf numFmtId="0" fontId="13" fillId="0" borderId="5" xfId="1" applyFont="1" applyBorder="1" applyAlignment="1">
      <alignment horizontal="right" vertical="center" wrapText="1"/>
    </xf>
    <xf numFmtId="2" fontId="13" fillId="0" borderId="33" xfId="1" applyNumberFormat="1" applyFont="1" applyBorder="1" applyAlignment="1">
      <alignment horizontal="right" vertical="top"/>
    </xf>
    <xf numFmtId="0" fontId="13" fillId="0" borderId="4" xfId="1" applyFont="1" applyBorder="1" applyAlignment="1">
      <alignment horizontal="left" vertical="center" wrapText="1"/>
    </xf>
    <xf numFmtId="0" fontId="13" fillId="0" borderId="5" xfId="1" applyFont="1" applyBorder="1" applyAlignment="1">
      <alignment horizontal="left" vertical="center" wrapText="1"/>
    </xf>
    <xf numFmtId="0" fontId="13" fillId="0" borderId="23" xfId="1" applyFont="1" applyBorder="1" applyAlignment="1">
      <alignment horizontal="right" vertical="top"/>
    </xf>
    <xf numFmtId="0" fontId="13" fillId="0" borderId="24" xfId="1" applyFont="1" applyBorder="1" applyAlignment="1">
      <alignment horizontal="right" vertical="top"/>
    </xf>
    <xf numFmtId="0" fontId="13" fillId="0" borderId="25" xfId="1" applyFont="1" applyBorder="1" applyAlignment="1">
      <alignment horizontal="center" vertical="top"/>
    </xf>
    <xf numFmtId="0" fontId="13" fillId="0" borderId="8" xfId="1" applyFont="1" applyBorder="1" applyAlignment="1">
      <alignment vertical="top"/>
    </xf>
    <xf numFmtId="2" fontId="13" fillId="0" borderId="9" xfId="1" applyNumberFormat="1" applyFont="1" applyBorder="1" applyAlignment="1">
      <alignment vertical="top"/>
    </xf>
    <xf numFmtId="0" fontId="13" fillId="0" borderId="5" xfId="1" applyFont="1" applyBorder="1" applyAlignment="1">
      <alignment horizontal="center" vertical="center" wrapText="1"/>
    </xf>
    <xf numFmtId="0" fontId="13" fillId="0" borderId="31" xfId="1" applyFont="1" applyBorder="1" applyAlignment="1">
      <alignment horizontal="left" vertical="top"/>
    </xf>
    <xf numFmtId="0" fontId="13" fillId="0" borderId="22" xfId="1" applyFont="1" applyBorder="1" applyAlignment="1">
      <alignment horizontal="left" vertical="top"/>
    </xf>
    <xf numFmtId="2" fontId="13" fillId="0" borderId="5" xfId="1" applyNumberFormat="1" applyFont="1" applyBorder="1" applyAlignment="1">
      <alignment horizontal="right" vertical="center" wrapText="1"/>
    </xf>
    <xf numFmtId="0" fontId="13" fillId="0" borderId="5" xfId="1" applyFont="1" applyBorder="1" applyAlignment="1">
      <alignment horizontal="left" vertical="center"/>
    </xf>
    <xf numFmtId="0" fontId="13" fillId="0" borderId="0" xfId="1" applyFont="1" applyAlignment="1">
      <alignment horizontal="right" vertical="top"/>
    </xf>
    <xf numFmtId="2" fontId="12" fillId="0" borderId="6" xfId="1" applyNumberFormat="1" applyFont="1" applyBorder="1" applyAlignment="1">
      <alignment vertical="top"/>
    </xf>
    <xf numFmtId="2" fontId="13" fillId="0" borderId="5" xfId="1" applyNumberFormat="1" applyFont="1" applyBorder="1" applyAlignment="1">
      <alignment vertical="top"/>
    </xf>
    <xf numFmtId="2" fontId="4" fillId="0" borderId="6" xfId="1" applyNumberFormat="1" applyFont="1" applyBorder="1" applyAlignment="1">
      <alignment horizontal="right" vertical="center"/>
    </xf>
    <xf numFmtId="0" fontId="13" fillId="0" borderId="24" xfId="1" applyFont="1" applyBorder="1" applyAlignment="1">
      <alignment vertical="top"/>
    </xf>
    <xf numFmtId="2" fontId="13" fillId="0" borderId="25" xfId="1" applyNumberFormat="1" applyFont="1" applyBorder="1" applyAlignment="1">
      <alignment vertical="top"/>
    </xf>
    <xf numFmtId="0" fontId="11" fillId="5" borderId="37" xfId="0" applyFont="1" applyFill="1" applyBorder="1" applyAlignment="1">
      <alignment horizontal="left" vertical="center" wrapText="1"/>
    </xf>
    <xf numFmtId="43" fontId="11" fillId="5" borderId="38" xfId="0" applyNumberFormat="1" applyFont="1" applyFill="1" applyBorder="1" applyAlignment="1">
      <alignment horizontal="right" vertical="center" wrapText="1"/>
    </xf>
    <xf numFmtId="0" fontId="13" fillId="0" borderId="39" xfId="0" applyFont="1" applyBorder="1" applyAlignment="1">
      <alignment horizontal="left" vertical="center" wrapText="1"/>
    </xf>
    <xf numFmtId="43" fontId="13" fillId="0" borderId="40" xfId="0" applyNumberFormat="1" applyFont="1" applyBorder="1" applyAlignment="1">
      <alignment horizontal="right" vertical="center" wrapText="1"/>
    </xf>
    <xf numFmtId="0" fontId="11" fillId="5" borderId="39" xfId="0" applyFont="1" applyFill="1" applyBorder="1" applyAlignment="1">
      <alignment horizontal="left" vertical="center" wrapText="1"/>
    </xf>
    <xf numFmtId="43" fontId="11" fillId="5" borderId="40" xfId="0" applyNumberFormat="1" applyFont="1" applyFill="1" applyBorder="1" applyAlignment="1">
      <alignment horizontal="right" vertical="center" wrapText="1"/>
    </xf>
    <xf numFmtId="0" fontId="7" fillId="0" borderId="39" xfId="0" applyFont="1" applyBorder="1" applyAlignment="1">
      <alignment horizontal="left" vertical="center" wrapText="1"/>
    </xf>
    <xf numFmtId="0" fontId="13" fillId="0" borderId="4" xfId="1" applyFont="1" applyBorder="1" applyAlignment="1">
      <alignment horizontal="left" vertical="center"/>
    </xf>
    <xf numFmtId="2" fontId="13" fillId="0" borderId="33" xfId="1" applyNumberFormat="1" applyFont="1" applyBorder="1" applyAlignment="1">
      <alignment horizontal="center" vertical="center"/>
    </xf>
    <xf numFmtId="2" fontId="13" fillId="0" borderId="5" xfId="1" quotePrefix="1" applyNumberFormat="1" applyFont="1" applyBorder="1" applyAlignment="1">
      <alignment horizontal="right" vertical="center" wrapText="1"/>
    </xf>
    <xf numFmtId="0" fontId="13" fillId="0" borderId="4" xfId="1" applyFont="1" applyBorder="1" applyAlignment="1">
      <alignment vertical="center"/>
    </xf>
    <xf numFmtId="0" fontId="13" fillId="0" borderId="30" xfId="1" applyFont="1" applyBorder="1" applyAlignment="1">
      <alignment horizontal="left" vertical="center"/>
    </xf>
    <xf numFmtId="2" fontId="13" fillId="0" borderId="6" xfId="1" applyNumberFormat="1" applyFont="1" applyBorder="1" applyAlignment="1">
      <alignment horizontal="center" vertical="center"/>
    </xf>
    <xf numFmtId="1" fontId="11" fillId="9" borderId="11" xfId="1" applyNumberFormat="1" applyFont="1" applyFill="1" applyBorder="1" applyAlignment="1">
      <alignment horizontal="center" vertical="center" shrinkToFit="1"/>
    </xf>
    <xf numFmtId="2" fontId="13" fillId="0" borderId="3" xfId="1" applyNumberFormat="1" applyFont="1" applyBorder="1" applyAlignment="1">
      <alignment horizontal="center" vertical="top" wrapText="1"/>
    </xf>
    <xf numFmtId="0" fontId="13" fillId="0" borderId="5" xfId="1" applyFont="1" applyBorder="1" applyAlignment="1">
      <alignment horizontal="left" vertical="top"/>
    </xf>
    <xf numFmtId="0" fontId="13" fillId="0" borderId="4" xfId="1" applyFont="1" applyBorder="1" applyAlignment="1">
      <alignment horizontal="left" vertical="top"/>
    </xf>
    <xf numFmtId="2" fontId="13" fillId="0" borderId="5" xfId="1" applyNumberFormat="1" applyFont="1" applyBorder="1" applyAlignment="1">
      <alignment vertical="center"/>
    </xf>
    <xf numFmtId="2" fontId="13" fillId="0" borderId="6" xfId="1" applyNumberFormat="1" applyFont="1" applyBorder="1" applyAlignment="1">
      <alignment vertical="center"/>
    </xf>
    <xf numFmtId="0" fontId="20" fillId="0" borderId="0" xfId="1" applyFont="1" applyAlignment="1">
      <alignment horizontal="left" vertical="center"/>
    </xf>
    <xf numFmtId="0" fontId="13" fillId="0" borderId="30" xfId="1" applyFont="1" applyBorder="1" applyAlignment="1">
      <alignment horizontal="left" vertical="center" wrapText="1"/>
    </xf>
    <xf numFmtId="2" fontId="13" fillId="0" borderId="5" xfId="1" applyNumberFormat="1" applyFont="1" applyBorder="1" applyAlignment="1">
      <alignment horizontal="center" vertical="top"/>
    </xf>
    <xf numFmtId="0" fontId="4" fillId="0" borderId="1" xfId="0" applyFont="1" applyBorder="1" applyAlignment="1">
      <alignment horizontal="left"/>
    </xf>
    <xf numFmtId="0" fontId="7" fillId="0" borderId="2" xfId="0" applyFont="1" applyBorder="1" applyAlignment="1">
      <alignment horizontal="center"/>
    </xf>
    <xf numFmtId="0" fontId="0" fillId="0" borderId="2" xfId="0" applyBorder="1" applyAlignment="1">
      <alignment horizontal="center"/>
    </xf>
    <xf numFmtId="0" fontId="0" fillId="0" borderId="3" xfId="0" applyBorder="1" applyAlignment="1">
      <alignment horizontal="center"/>
    </xf>
    <xf numFmtId="0" fontId="0" fillId="0" borderId="0" xfId="0" applyAlignment="1">
      <alignment horizontal="center"/>
    </xf>
    <xf numFmtId="0" fontId="7" fillId="0" borderId="4" xfId="0" applyFont="1" applyBorder="1"/>
    <xf numFmtId="0" fontId="0" fillId="0" borderId="5" xfId="0" applyBorder="1"/>
    <xf numFmtId="2" fontId="0" fillId="0" borderId="5" xfId="0" applyNumberFormat="1" applyBorder="1"/>
    <xf numFmtId="2" fontId="0" fillId="0" borderId="6" xfId="0" applyNumberFormat="1" applyBorder="1"/>
    <xf numFmtId="0" fontId="4" fillId="0" borderId="7" xfId="1" applyFont="1" applyBorder="1" applyAlignment="1">
      <alignment horizontal="right" vertical="top"/>
    </xf>
    <xf numFmtId="0" fontId="4" fillId="0" borderId="8" xfId="1" applyFont="1" applyBorder="1" applyAlignment="1">
      <alignment horizontal="right" vertical="top"/>
    </xf>
    <xf numFmtId="2" fontId="11" fillId="0" borderId="9" xfId="1" applyNumberFormat="1" applyFont="1" applyBorder="1" applyAlignment="1">
      <alignment horizontal="right" vertical="center"/>
    </xf>
    <xf numFmtId="2" fontId="7" fillId="0" borderId="6" xfId="1" applyNumberFormat="1" applyFont="1" applyBorder="1" applyAlignment="1">
      <alignment vertical="center"/>
    </xf>
    <xf numFmtId="0" fontId="11" fillId="10" borderId="11" xfId="1" applyFont="1" applyFill="1" applyBorder="1" applyAlignment="1">
      <alignment horizontal="center" vertical="center"/>
    </xf>
    <xf numFmtId="2" fontId="13" fillId="0" borderId="16" xfId="1" applyNumberFormat="1" applyFont="1" applyBorder="1" applyAlignment="1">
      <alignment vertical="top" wrapText="1"/>
    </xf>
    <xf numFmtId="2" fontId="13" fillId="0" borderId="6" xfId="1" applyNumberFormat="1" applyFont="1" applyBorder="1" applyAlignment="1">
      <alignment vertical="top" wrapText="1"/>
    </xf>
    <xf numFmtId="2" fontId="13" fillId="0" borderId="6" xfId="1" applyNumberFormat="1" applyFont="1" applyBorder="1" applyAlignment="1">
      <alignment vertical="center" wrapText="1"/>
    </xf>
    <xf numFmtId="2" fontId="4" fillId="0" borderId="6" xfId="1" applyNumberFormat="1" applyFont="1" applyBorder="1" applyAlignment="1">
      <alignment vertical="center" wrapText="1"/>
    </xf>
    <xf numFmtId="2" fontId="21" fillId="0" borderId="6" xfId="1" applyNumberFormat="1" applyFont="1" applyBorder="1" applyAlignment="1">
      <alignment vertical="top"/>
    </xf>
    <xf numFmtId="0" fontId="4" fillId="0" borderId="17" xfId="1" applyFont="1" applyBorder="1" applyAlignment="1">
      <alignment horizontal="right" vertical="top"/>
    </xf>
    <xf numFmtId="2" fontId="4" fillId="0" borderId="18" xfId="1" applyNumberFormat="1" applyFont="1" applyBorder="1" applyAlignment="1">
      <alignment vertical="top"/>
    </xf>
    <xf numFmtId="0" fontId="13" fillId="0" borderId="2" xfId="1" applyFont="1" applyBorder="1" applyAlignment="1">
      <alignment horizontal="center" vertical="center" wrapText="1"/>
    </xf>
    <xf numFmtId="0" fontId="13" fillId="0" borderId="31" xfId="1" applyFont="1" applyBorder="1" applyAlignment="1">
      <alignment vertical="center"/>
    </xf>
    <xf numFmtId="0" fontId="13" fillId="0" borderId="5" xfId="1" applyFont="1" applyBorder="1" applyAlignment="1">
      <alignment vertical="center"/>
    </xf>
    <xf numFmtId="0" fontId="7" fillId="0" borderId="31" xfId="0" applyFont="1" applyBorder="1" applyAlignment="1">
      <alignment horizontal="left"/>
    </xf>
    <xf numFmtId="1" fontId="11" fillId="11" borderId="11" xfId="1" applyNumberFormat="1" applyFont="1" applyFill="1" applyBorder="1" applyAlignment="1">
      <alignment horizontal="center" vertical="center" shrinkToFit="1"/>
    </xf>
    <xf numFmtId="0" fontId="13" fillId="0" borderId="43" xfId="0" applyFont="1" applyBorder="1" applyAlignment="1">
      <alignment horizontal="left" vertical="center" wrapText="1"/>
    </xf>
    <xf numFmtId="0" fontId="13" fillId="0" borderId="44" xfId="0" applyFont="1" applyBorder="1" applyAlignment="1">
      <alignment horizontal="left" vertical="center" wrapText="1"/>
    </xf>
    <xf numFmtId="0" fontId="13" fillId="0" borderId="44" xfId="0" applyFont="1" applyBorder="1" applyAlignment="1">
      <alignment horizontal="center" vertical="center" wrapText="1"/>
    </xf>
    <xf numFmtId="43" fontId="13" fillId="0" borderId="44" xfId="0" applyNumberFormat="1" applyFont="1" applyBorder="1" applyAlignment="1">
      <alignment horizontal="right" vertical="center" wrapText="1"/>
    </xf>
    <xf numFmtId="43" fontId="13" fillId="0" borderId="45" xfId="0" applyNumberFormat="1" applyFont="1" applyBorder="1" applyAlignment="1">
      <alignment horizontal="right" vertical="center" wrapText="1"/>
    </xf>
    <xf numFmtId="0" fontId="13" fillId="0" borderId="8" xfId="1" applyFont="1" applyBorder="1" applyAlignment="1">
      <alignment horizontal="center" vertical="top"/>
    </xf>
    <xf numFmtId="0" fontId="13" fillId="0" borderId="5" xfId="1" applyFont="1" applyBorder="1" applyAlignment="1">
      <alignment horizontal="right" vertical="center"/>
    </xf>
    <xf numFmtId="2" fontId="13" fillId="0" borderId="2" xfId="1" applyNumberFormat="1" applyFont="1" applyBorder="1" applyAlignment="1">
      <alignment horizontal="center" vertical="top" wrapText="1"/>
    </xf>
    <xf numFmtId="0" fontId="13" fillId="0" borderId="36" xfId="1" applyFont="1" applyBorder="1" applyAlignment="1">
      <alignment horizontal="left" vertical="center" wrapText="1"/>
    </xf>
    <xf numFmtId="0" fontId="13" fillId="0" borderId="36" xfId="1" applyFont="1" applyBorder="1" applyAlignment="1">
      <alignment horizontal="left" vertical="center"/>
    </xf>
    <xf numFmtId="0" fontId="13" fillId="0" borderId="6" xfId="1" applyFont="1" applyBorder="1" applyAlignment="1">
      <alignment vertical="center" wrapText="1"/>
    </xf>
    <xf numFmtId="0" fontId="13" fillId="0" borderId="6" xfId="1" applyFont="1" applyBorder="1" applyAlignment="1">
      <alignment horizontal="center" vertical="center" wrapText="1"/>
    </xf>
    <xf numFmtId="2" fontId="13" fillId="0" borderId="6" xfId="1" applyNumberFormat="1" applyFont="1" applyBorder="1" applyAlignment="1">
      <alignment horizontal="right" vertical="center" wrapText="1"/>
    </xf>
    <xf numFmtId="0" fontId="13" fillId="0" borderId="9" xfId="1" applyFont="1" applyBorder="1" applyAlignment="1">
      <alignment vertical="top"/>
    </xf>
    <xf numFmtId="2" fontId="4" fillId="0" borderId="9" xfId="1" applyNumberFormat="1" applyFont="1" applyBorder="1" applyAlignment="1">
      <alignment vertical="top"/>
    </xf>
    <xf numFmtId="2" fontId="13" fillId="0" borderId="6" xfId="1" applyNumberFormat="1" applyFont="1" applyBorder="1" applyAlignment="1">
      <alignment horizontal="right" vertical="top"/>
    </xf>
    <xf numFmtId="0" fontId="0" fillId="0" borderId="3" xfId="0" applyBorder="1" applyAlignment="1">
      <alignment horizontal="right"/>
    </xf>
    <xf numFmtId="0" fontId="13" fillId="0" borderId="7" xfId="1" applyFont="1" applyBorder="1" applyAlignment="1">
      <alignment horizontal="right" vertical="top"/>
    </xf>
    <xf numFmtId="0" fontId="13" fillId="0" borderId="8" xfId="1" applyFont="1" applyBorder="1" applyAlignment="1">
      <alignment horizontal="right" vertical="top"/>
    </xf>
    <xf numFmtId="0" fontId="13" fillId="0" borderId="9" xfId="1" applyFont="1" applyBorder="1" applyAlignment="1">
      <alignment horizontal="center" vertical="top"/>
    </xf>
    <xf numFmtId="2" fontId="13" fillId="0" borderId="5" xfId="1" applyNumberFormat="1" applyFont="1" applyBorder="1" applyAlignment="1">
      <alignment horizontal="right" vertical="center"/>
    </xf>
    <xf numFmtId="2" fontId="13" fillId="0" borderId="22" xfId="1" applyNumberFormat="1" applyFont="1" applyBorder="1" applyAlignment="1">
      <alignment horizontal="right" vertical="center"/>
    </xf>
    <xf numFmtId="0" fontId="0" fillId="0" borderId="22" xfId="0" applyBorder="1" applyAlignment="1">
      <alignment horizontal="center"/>
    </xf>
    <xf numFmtId="2" fontId="13" fillId="0" borderId="22" xfId="1" applyNumberFormat="1" applyFont="1" applyBorder="1" applyAlignment="1">
      <alignment horizontal="center" vertical="center"/>
    </xf>
    <xf numFmtId="43" fontId="13" fillId="12" borderId="13" xfId="0" applyNumberFormat="1" applyFont="1" applyFill="1" applyBorder="1" applyAlignment="1">
      <alignment horizontal="right" vertical="center" wrapText="1"/>
    </xf>
    <xf numFmtId="0" fontId="13" fillId="0" borderId="31" xfId="1" applyFont="1" applyBorder="1" applyAlignment="1">
      <alignment horizontal="left" vertical="center"/>
    </xf>
    <xf numFmtId="0" fontId="13" fillId="0" borderId="7" xfId="1" applyFont="1" applyBorder="1" applyAlignment="1">
      <alignment horizontal="center" vertical="top"/>
    </xf>
    <xf numFmtId="0" fontId="4" fillId="0" borderId="4" xfId="1" applyFont="1" applyBorder="1" applyAlignment="1">
      <alignment horizontal="right" vertical="center" wrapText="1"/>
    </xf>
    <xf numFmtId="0" fontId="13" fillId="0" borderId="5" xfId="1" applyFont="1" applyBorder="1" applyAlignment="1">
      <alignment horizontal="center" vertical="top"/>
    </xf>
    <xf numFmtId="0" fontId="13" fillId="0" borderId="35" xfId="1" applyFont="1" applyBorder="1" applyAlignment="1">
      <alignment horizontal="left" vertical="center" wrapText="1"/>
    </xf>
    <xf numFmtId="2" fontId="13" fillId="0" borderId="3" xfId="1" applyNumberFormat="1" applyFont="1" applyBorder="1" applyAlignment="1">
      <alignment vertical="top" wrapText="1"/>
    </xf>
    <xf numFmtId="0" fontId="13" fillId="0" borderId="31" xfId="1" applyFont="1" applyBorder="1" applyAlignment="1">
      <alignment horizontal="left" vertical="center" wrapText="1"/>
    </xf>
    <xf numFmtId="0" fontId="13" fillId="0" borderId="22" xfId="1" applyFont="1" applyBorder="1" applyAlignment="1">
      <alignment horizontal="left" vertical="center" wrapText="1"/>
    </xf>
    <xf numFmtId="2" fontId="4" fillId="0" borderId="47" xfId="1" applyNumberFormat="1" applyFont="1" applyBorder="1" applyAlignment="1">
      <alignment vertical="center"/>
    </xf>
    <xf numFmtId="0" fontId="13" fillId="0" borderId="9" xfId="1" applyFont="1" applyBorder="1" applyAlignment="1">
      <alignment horizontal="left" vertical="top"/>
    </xf>
    <xf numFmtId="2" fontId="22" fillId="0" borderId="6" xfId="1" applyNumberFormat="1" applyFont="1" applyBorder="1" applyAlignment="1">
      <alignment vertical="top"/>
    </xf>
    <xf numFmtId="0" fontId="13" fillId="0" borderId="22" xfId="1" applyFont="1" applyBorder="1" applyAlignment="1">
      <alignment vertical="center"/>
    </xf>
    <xf numFmtId="2" fontId="13" fillId="0" borderId="22" xfId="1" applyNumberFormat="1" applyFont="1" applyBorder="1" applyAlignment="1">
      <alignment vertical="center"/>
    </xf>
    <xf numFmtId="2" fontId="13" fillId="0" borderId="33" xfId="1" applyNumberFormat="1" applyFont="1" applyBorder="1" applyAlignment="1">
      <alignment vertical="center"/>
    </xf>
    <xf numFmtId="0" fontId="13" fillId="0" borderId="4" xfId="1" applyFont="1" applyBorder="1" applyAlignment="1">
      <alignment vertical="center" wrapText="1"/>
    </xf>
    <xf numFmtId="0" fontId="13" fillId="0" borderId="5" xfId="1" applyFont="1" applyBorder="1" applyAlignment="1">
      <alignment vertical="center" wrapText="1"/>
    </xf>
    <xf numFmtId="2" fontId="13" fillId="0" borderId="5" xfId="1" applyNumberFormat="1" applyFont="1" applyBorder="1" applyAlignment="1">
      <alignment vertical="center" wrapText="1"/>
    </xf>
    <xf numFmtId="0" fontId="13" fillId="0" borderId="4" xfId="1" applyFont="1" applyBorder="1" applyAlignment="1">
      <alignment horizontal="right" vertical="center"/>
    </xf>
    <xf numFmtId="0" fontId="13" fillId="0" borderId="4" xfId="1" applyFont="1" applyBorder="1" applyAlignment="1">
      <alignment vertical="top"/>
    </xf>
    <xf numFmtId="0" fontId="4" fillId="0" borderId="0" xfId="1" applyFont="1" applyAlignment="1">
      <alignment horizontal="right" vertical="top"/>
    </xf>
    <xf numFmtId="0" fontId="13" fillId="0" borderId="2" xfId="1" applyFont="1" applyBorder="1" applyAlignment="1">
      <alignment vertical="top"/>
    </xf>
    <xf numFmtId="2" fontId="13" fillId="0" borderId="33" xfId="1" applyNumberFormat="1" applyFont="1" applyBorder="1" applyAlignment="1">
      <alignment horizontal="center" vertical="top"/>
    </xf>
    <xf numFmtId="2" fontId="13" fillId="0" borderId="5" xfId="1" applyNumberFormat="1" applyFont="1" applyBorder="1" applyAlignment="1">
      <alignment vertical="top" wrapText="1"/>
    </xf>
    <xf numFmtId="2" fontId="13" fillId="0" borderId="22" xfId="1" applyNumberFormat="1" applyFont="1" applyBorder="1" applyAlignment="1">
      <alignment vertical="top" wrapText="1"/>
    </xf>
    <xf numFmtId="2" fontId="4" fillId="0" borderId="5" xfId="1" applyNumberFormat="1" applyFont="1" applyBorder="1" applyAlignment="1">
      <alignment vertical="top"/>
    </xf>
    <xf numFmtId="2" fontId="15" fillId="0" borderId="6" xfId="1" applyNumberFormat="1" applyFont="1" applyBorder="1" applyAlignment="1">
      <alignment vertical="top"/>
    </xf>
    <xf numFmtId="0" fontId="13" fillId="0" borderId="6" xfId="1" applyFont="1" applyBorder="1" applyAlignment="1">
      <alignment horizontal="right" vertical="center"/>
    </xf>
    <xf numFmtId="2" fontId="12" fillId="0" borderId="6" xfId="1" applyNumberFormat="1" applyFont="1" applyBorder="1" applyAlignment="1">
      <alignment vertical="center"/>
    </xf>
    <xf numFmtId="0" fontId="5" fillId="0" borderId="4" xfId="0" applyFont="1" applyBorder="1" applyAlignment="1">
      <alignment horizontal="left" vertical="top" wrapText="1"/>
    </xf>
    <xf numFmtId="0" fontId="5" fillId="0" borderId="5" xfId="0" applyFont="1" applyBorder="1" applyAlignment="1">
      <alignment horizontal="left" vertical="top" wrapText="1"/>
    </xf>
    <xf numFmtId="0" fontId="5" fillId="0" borderId="6" xfId="0" applyFont="1" applyBorder="1" applyAlignment="1">
      <alignment horizontal="left" vertical="top" wrapText="1"/>
    </xf>
    <xf numFmtId="0" fontId="6" fillId="0" borderId="4" xfId="0" applyFont="1" applyBorder="1" applyAlignment="1">
      <alignment horizontal="right" vertical="center"/>
    </xf>
    <xf numFmtId="0" fontId="6" fillId="0" borderId="5" xfId="0" applyFont="1" applyBorder="1" applyAlignment="1">
      <alignment horizontal="right" vertical="center"/>
    </xf>
    <xf numFmtId="44" fontId="6" fillId="0" borderId="5" xfId="0" applyNumberFormat="1" applyFont="1" applyBorder="1" applyAlignment="1">
      <alignment horizontal="center" vertical="center"/>
    </xf>
    <xf numFmtId="0" fontId="2" fillId="0" borderId="0" xfId="0" applyFont="1" applyAlignment="1">
      <alignment horizontal="center" wrapText="1"/>
    </xf>
    <xf numFmtId="0" fontId="3" fillId="0" borderId="0" xfId="0" applyFont="1" applyAlignment="1">
      <alignment horizontal="left" vertical="center" wrapText="1"/>
    </xf>
    <xf numFmtId="0" fontId="4" fillId="0" borderId="0" xfId="0" applyFont="1" applyAlignment="1">
      <alignment horizontal="left" vertical="center" wrapText="1"/>
    </xf>
    <xf numFmtId="0" fontId="4" fillId="0" borderId="0" xfId="0" applyFont="1" applyAlignment="1">
      <alignment horizontal="left" vertical="top" wrapText="1"/>
    </xf>
    <xf numFmtId="0" fontId="5" fillId="0" borderId="1" xfId="0" applyFont="1" applyBorder="1" applyAlignment="1">
      <alignment horizontal="left" vertical="top" wrapText="1"/>
    </xf>
    <xf numFmtId="0" fontId="5" fillId="0" borderId="2" xfId="0" applyFont="1" applyBorder="1" applyAlignment="1">
      <alignment horizontal="left" vertical="top" wrapText="1"/>
    </xf>
    <xf numFmtId="0" fontId="5" fillId="0" borderId="3" xfId="0" applyFont="1" applyBorder="1" applyAlignment="1">
      <alignment horizontal="left" vertical="top" wrapText="1"/>
    </xf>
    <xf numFmtId="0" fontId="6" fillId="0" borderId="1" xfId="0" applyFont="1" applyBorder="1" applyAlignment="1">
      <alignment horizontal="right" vertical="center"/>
    </xf>
    <xf numFmtId="0" fontId="6" fillId="0" borderId="2" xfId="0" applyFont="1" applyBorder="1" applyAlignment="1">
      <alignment horizontal="right" vertical="center"/>
    </xf>
    <xf numFmtId="44" fontId="6" fillId="0" borderId="2" xfId="0" applyNumberFormat="1" applyFont="1" applyBorder="1" applyAlignment="1">
      <alignment horizontal="center" vertical="center"/>
    </xf>
    <xf numFmtId="0" fontId="8" fillId="0" borderId="4" xfId="0" applyFont="1" applyBorder="1" applyAlignment="1">
      <alignment horizontal="left" vertical="center" wrapText="1"/>
    </xf>
    <xf numFmtId="0" fontId="6" fillId="0" borderId="5" xfId="0" applyFont="1" applyBorder="1" applyAlignment="1">
      <alignment horizontal="left" vertical="center"/>
    </xf>
    <xf numFmtId="0" fontId="6" fillId="0" borderId="6" xfId="0" applyFont="1" applyBorder="1" applyAlignment="1">
      <alignment horizontal="left" vertical="center"/>
    </xf>
    <xf numFmtId="0" fontId="6" fillId="0" borderId="7" xfId="0" applyFont="1" applyBorder="1" applyAlignment="1">
      <alignment horizontal="right" vertical="center"/>
    </xf>
    <xf numFmtId="0" fontId="6" fillId="0" borderId="8" xfId="0" applyFont="1" applyBorder="1" applyAlignment="1">
      <alignment horizontal="right" vertical="center"/>
    </xf>
    <xf numFmtId="44" fontId="6" fillId="0" borderId="8" xfId="0" applyNumberFormat="1" applyFont="1" applyBorder="1" applyAlignment="1">
      <alignment horizontal="center" vertical="center"/>
    </xf>
    <xf numFmtId="0" fontId="9" fillId="2" borderId="10" xfId="0" applyFont="1" applyFill="1" applyBorder="1" applyAlignment="1">
      <alignment horizontal="center" vertical="center"/>
    </xf>
    <xf numFmtId="0" fontId="10" fillId="3" borderId="11" xfId="0" applyFont="1" applyFill="1" applyBorder="1" applyAlignment="1">
      <alignment horizontal="center" vertical="center" wrapText="1"/>
    </xf>
    <xf numFmtId="0" fontId="3" fillId="4" borderId="11" xfId="0" applyFont="1" applyFill="1" applyBorder="1" applyAlignment="1">
      <alignment horizontal="center" vertical="center" wrapText="1"/>
    </xf>
    <xf numFmtId="0" fontId="3" fillId="0" borderId="11" xfId="0" applyFont="1" applyBorder="1" applyAlignment="1">
      <alignment horizontal="center" vertical="center"/>
    </xf>
    <xf numFmtId="0" fontId="4" fillId="4" borderId="11" xfId="0" applyFont="1" applyFill="1" applyBorder="1" applyAlignment="1">
      <alignment horizontal="right" vertical="center" wrapText="1"/>
    </xf>
    <xf numFmtId="0" fontId="4" fillId="4" borderId="0" xfId="0" applyFont="1" applyFill="1" applyAlignment="1">
      <alignment horizontal="left" vertical="center" wrapText="1"/>
    </xf>
    <xf numFmtId="0" fontId="4" fillId="4" borderId="0" xfId="0" applyFont="1" applyFill="1" applyAlignment="1">
      <alignment horizontal="right" vertical="center" wrapText="1"/>
    </xf>
    <xf numFmtId="4" fontId="4" fillId="4" borderId="0" xfId="0" applyNumberFormat="1" applyFont="1" applyFill="1" applyAlignment="1">
      <alignment horizontal="right" vertical="center" wrapText="1"/>
    </xf>
    <xf numFmtId="4" fontId="7" fillId="4" borderId="0" xfId="0" applyNumberFormat="1" applyFont="1" applyFill="1" applyAlignment="1">
      <alignment horizontal="right" vertical="center" wrapText="1"/>
    </xf>
    <xf numFmtId="0" fontId="2" fillId="0" borderId="0" xfId="0" applyFont="1" applyAlignment="1">
      <alignment horizontal="right" vertical="center"/>
    </xf>
    <xf numFmtId="0" fontId="8" fillId="0" borderId="7" xfId="0" applyFont="1" applyBorder="1" applyAlignment="1">
      <alignment horizontal="left" vertical="center" wrapText="1"/>
    </xf>
    <xf numFmtId="0" fontId="8" fillId="0" borderId="8" xfId="0" applyFont="1" applyBorder="1" applyAlignment="1">
      <alignment horizontal="left" vertical="center" wrapText="1"/>
    </xf>
    <xf numFmtId="0" fontId="8" fillId="0" borderId="9" xfId="0" applyFont="1" applyBorder="1" applyAlignment="1">
      <alignment horizontal="left" vertical="center" wrapText="1"/>
    </xf>
    <xf numFmtId="0" fontId="7" fillId="0" borderId="4" xfId="1" applyFont="1" applyBorder="1" applyAlignment="1">
      <alignment horizontal="right" vertical="top"/>
    </xf>
    <xf numFmtId="0" fontId="7" fillId="0" borderId="5" xfId="1" applyFont="1" applyBorder="1" applyAlignment="1">
      <alignment horizontal="right" vertical="top"/>
    </xf>
    <xf numFmtId="0" fontId="4" fillId="0" borderId="4" xfId="1" applyFont="1" applyBorder="1" applyAlignment="1">
      <alignment horizontal="right" vertical="top"/>
    </xf>
    <xf numFmtId="0" fontId="4" fillId="0" borderId="5" xfId="1" applyFont="1" applyBorder="1" applyAlignment="1">
      <alignment horizontal="right" vertical="top"/>
    </xf>
    <xf numFmtId="0" fontId="4" fillId="8" borderId="11" xfId="1" applyFont="1" applyFill="1" applyBorder="1" applyAlignment="1">
      <alignment horizontal="left" vertical="center" wrapText="1"/>
    </xf>
    <xf numFmtId="0" fontId="13" fillId="0" borderId="4" xfId="1" applyFont="1" applyBorder="1" applyAlignment="1">
      <alignment horizontal="right" vertical="top"/>
    </xf>
    <xf numFmtId="0" fontId="13" fillId="0" borderId="5" xfId="1" applyFont="1" applyBorder="1" applyAlignment="1">
      <alignment horizontal="right" vertical="top"/>
    </xf>
    <xf numFmtId="0" fontId="13" fillId="0" borderId="4" xfId="1" applyFont="1" applyBorder="1" applyAlignment="1">
      <alignment horizontal="right" vertical="top" wrapText="1"/>
    </xf>
    <xf numFmtId="0" fontId="13" fillId="0" borderId="5" xfId="1" applyFont="1" applyBorder="1" applyAlignment="1">
      <alignment horizontal="right" vertical="top" wrapText="1"/>
    </xf>
    <xf numFmtId="0" fontId="7" fillId="0" borderId="4" xfId="1" applyFont="1" applyBorder="1" applyAlignment="1">
      <alignment horizontal="right" vertical="top" wrapText="1"/>
    </xf>
    <xf numFmtId="0" fontId="7" fillId="0" borderId="5" xfId="1" applyFont="1" applyBorder="1" applyAlignment="1">
      <alignment horizontal="right" vertical="top" wrapText="1"/>
    </xf>
    <xf numFmtId="0" fontId="4" fillId="0" borderId="4" xfId="1" applyFont="1" applyBorder="1" applyAlignment="1">
      <alignment horizontal="right" vertical="top" wrapText="1"/>
    </xf>
    <xf numFmtId="0" fontId="4" fillId="0" borderId="5" xfId="1" applyFont="1" applyBorder="1" applyAlignment="1">
      <alignment horizontal="right" vertical="top" wrapText="1"/>
    </xf>
    <xf numFmtId="0" fontId="12" fillId="0" borderId="4" xfId="1" applyFont="1" applyBorder="1" applyAlignment="1">
      <alignment horizontal="right" vertical="top"/>
    </xf>
    <xf numFmtId="0" fontId="12" fillId="0" borderId="5" xfId="1" applyFont="1" applyBorder="1" applyAlignment="1">
      <alignment horizontal="right" vertical="top"/>
    </xf>
    <xf numFmtId="0" fontId="4" fillId="2" borderId="11" xfId="1" applyFont="1" applyFill="1" applyBorder="1" applyAlignment="1">
      <alignment horizontal="left" vertical="center" wrapText="1"/>
    </xf>
    <xf numFmtId="0" fontId="13" fillId="0" borderId="4" xfId="1" applyFont="1" applyBorder="1" applyAlignment="1">
      <alignment horizontal="right" vertical="center" wrapText="1"/>
    </xf>
    <xf numFmtId="0" fontId="13" fillId="0" borderId="5" xfId="1" applyFont="1" applyBorder="1" applyAlignment="1">
      <alignment horizontal="right" vertical="center" wrapText="1"/>
    </xf>
    <xf numFmtId="0" fontId="11" fillId="7" borderId="11" xfId="1" applyFont="1" applyFill="1" applyBorder="1" applyAlignment="1">
      <alignment horizontal="left" vertical="center"/>
    </xf>
    <xf numFmtId="0" fontId="4" fillId="0" borderId="4" xfId="1" applyFont="1" applyBorder="1" applyAlignment="1">
      <alignment horizontal="right" vertical="center" wrapText="1"/>
    </xf>
    <xf numFmtId="0" fontId="4" fillId="0" borderId="5" xfId="1" applyFont="1" applyBorder="1" applyAlignment="1">
      <alignment horizontal="right" vertical="center" wrapText="1"/>
    </xf>
    <xf numFmtId="0" fontId="4" fillId="0" borderId="7" xfId="1" applyFont="1" applyBorder="1" applyAlignment="1">
      <alignment horizontal="right" vertical="top"/>
    </xf>
    <xf numFmtId="0" fontId="4" fillId="0" borderId="8" xfId="1" applyFont="1" applyBorder="1" applyAlignment="1">
      <alignment horizontal="right" vertical="top"/>
    </xf>
    <xf numFmtId="0" fontId="4" fillId="11" borderId="11" xfId="1" applyFont="1" applyFill="1" applyBorder="1" applyAlignment="1">
      <alignment horizontal="left" vertical="center" wrapText="1"/>
    </xf>
    <xf numFmtId="0" fontId="16" fillId="6" borderId="19" xfId="1" applyFont="1" applyFill="1" applyBorder="1" applyAlignment="1">
      <alignment horizontal="center" vertical="center" wrapText="1"/>
    </xf>
    <xf numFmtId="0" fontId="16" fillId="6" borderId="20" xfId="1" applyFont="1" applyFill="1" applyBorder="1" applyAlignment="1">
      <alignment horizontal="center" vertical="center" wrapText="1"/>
    </xf>
    <xf numFmtId="0" fontId="16" fillId="6" borderId="21" xfId="1" applyFont="1" applyFill="1" applyBorder="1" applyAlignment="1">
      <alignment horizontal="center" vertical="center" wrapText="1"/>
    </xf>
    <xf numFmtId="0" fontId="4" fillId="8" borderId="26" xfId="1" applyFont="1" applyFill="1" applyBorder="1" applyAlignment="1">
      <alignment horizontal="left" vertical="center" wrapText="1"/>
    </xf>
    <xf numFmtId="0" fontId="4" fillId="8" borderId="27" xfId="1" applyFont="1" applyFill="1" applyBorder="1" applyAlignment="1">
      <alignment horizontal="left" vertical="center" wrapText="1"/>
    </xf>
    <xf numFmtId="0" fontId="4" fillId="8" borderId="28" xfId="1" applyFont="1" applyFill="1" applyBorder="1" applyAlignment="1">
      <alignment horizontal="left" vertical="center" wrapText="1"/>
    </xf>
    <xf numFmtId="0" fontId="13" fillId="0" borderId="29" xfId="1" applyFont="1" applyBorder="1" applyAlignment="1">
      <alignment horizontal="right" vertical="top"/>
    </xf>
    <xf numFmtId="0" fontId="4" fillId="0" borderId="29" xfId="1" applyFont="1" applyBorder="1" applyAlignment="1">
      <alignment horizontal="right" vertical="top"/>
    </xf>
    <xf numFmtId="0" fontId="4" fillId="9" borderId="26" xfId="1" applyFont="1" applyFill="1" applyBorder="1" applyAlignment="1">
      <alignment horizontal="left" vertical="center" wrapText="1"/>
    </xf>
    <xf numFmtId="0" fontId="4" fillId="9" borderId="27" xfId="1" applyFont="1" applyFill="1" applyBorder="1" applyAlignment="1">
      <alignment horizontal="left" vertical="center" wrapText="1"/>
    </xf>
    <xf numFmtId="0" fontId="4" fillId="9" borderId="28" xfId="1" applyFont="1" applyFill="1" applyBorder="1" applyAlignment="1">
      <alignment horizontal="left" vertical="center" wrapText="1"/>
    </xf>
    <xf numFmtId="0" fontId="13" fillId="0" borderId="1" xfId="1" applyFont="1" applyBorder="1" applyAlignment="1">
      <alignment horizontal="right" vertical="top" wrapText="1"/>
    </xf>
    <xf numFmtId="0" fontId="13" fillId="0" borderId="2" xfId="1" applyFont="1" applyBorder="1" applyAlignment="1">
      <alignment horizontal="right" vertical="top" wrapText="1"/>
    </xf>
    <xf numFmtId="0" fontId="13" fillId="0" borderId="1" xfId="1" applyFont="1" applyBorder="1" applyAlignment="1">
      <alignment horizontal="right" vertical="top"/>
    </xf>
    <xf numFmtId="0" fontId="13" fillId="0" borderId="2" xfId="1" applyFont="1" applyBorder="1" applyAlignment="1">
      <alignment horizontal="right" vertical="top"/>
    </xf>
    <xf numFmtId="0" fontId="12" fillId="0" borderId="4" xfId="1" applyFont="1" applyBorder="1" applyAlignment="1">
      <alignment horizontal="right" vertical="center" wrapText="1"/>
    </xf>
    <xf numFmtId="0" fontId="12" fillId="0" borderId="5" xfId="1" applyFont="1" applyBorder="1" applyAlignment="1">
      <alignment horizontal="right" vertical="center" wrapText="1"/>
    </xf>
    <xf numFmtId="0" fontId="16" fillId="6" borderId="41" xfId="1" applyFont="1" applyFill="1" applyBorder="1" applyAlignment="1">
      <alignment horizontal="center" vertical="center" wrapText="1"/>
    </xf>
    <xf numFmtId="0" fontId="16" fillId="6" borderId="42" xfId="1" applyFont="1" applyFill="1" applyBorder="1" applyAlignment="1">
      <alignment horizontal="center" vertical="center" wrapText="1"/>
    </xf>
    <xf numFmtId="0" fontId="11" fillId="7" borderId="26" xfId="1" applyFont="1" applyFill="1" applyBorder="1" applyAlignment="1">
      <alignment horizontal="left" vertical="center"/>
    </xf>
    <xf numFmtId="0" fontId="11" fillId="7" borderId="27" xfId="1" applyFont="1" applyFill="1" applyBorder="1" applyAlignment="1">
      <alignment horizontal="left" vertical="center"/>
    </xf>
    <xf numFmtId="0" fontId="11" fillId="7" borderId="28" xfId="1" applyFont="1" applyFill="1" applyBorder="1" applyAlignment="1">
      <alignment horizontal="left" vertical="center"/>
    </xf>
    <xf numFmtId="0" fontId="4" fillId="0" borderId="30" xfId="1" applyFont="1" applyBorder="1" applyAlignment="1">
      <alignment horizontal="right" vertical="center" wrapText="1"/>
    </xf>
    <xf numFmtId="0" fontId="4" fillId="0" borderId="35" xfId="1" applyFont="1" applyBorder="1" applyAlignment="1">
      <alignment horizontal="right" vertical="center" wrapText="1"/>
    </xf>
    <xf numFmtId="0" fontId="13" fillId="0" borderId="1" xfId="1" applyFont="1" applyBorder="1" applyAlignment="1">
      <alignment horizontal="center" vertical="top"/>
    </xf>
    <xf numFmtId="0" fontId="13" fillId="0" borderId="2" xfId="1" applyFont="1" applyBorder="1" applyAlignment="1">
      <alignment horizontal="center" vertical="top"/>
    </xf>
    <xf numFmtId="2" fontId="13" fillId="0" borderId="5" xfId="1" applyNumberFormat="1" applyFont="1" applyBorder="1" applyAlignment="1">
      <alignment horizontal="center" vertical="top"/>
    </xf>
    <xf numFmtId="0" fontId="13" fillId="0" borderId="17" xfId="1" applyFont="1" applyBorder="1" applyAlignment="1">
      <alignment horizontal="left" vertical="center"/>
    </xf>
    <xf numFmtId="0" fontId="13" fillId="0" borderId="31" xfId="1" applyFont="1" applyBorder="1" applyAlignment="1">
      <alignment horizontal="left" vertical="center"/>
    </xf>
    <xf numFmtId="0" fontId="7" fillId="0" borderId="4" xfId="1" applyFont="1" applyBorder="1" applyAlignment="1">
      <alignment horizontal="right" vertical="center" wrapText="1"/>
    </xf>
    <xf numFmtId="0" fontId="7" fillId="0" borderId="5" xfId="1" applyFont="1" applyBorder="1" applyAlignment="1">
      <alignment horizontal="right" vertical="center" wrapText="1"/>
    </xf>
    <xf numFmtId="0" fontId="13" fillId="0" borderId="23" xfId="1" applyFont="1" applyBorder="1" applyAlignment="1">
      <alignment horizontal="center" vertical="top"/>
    </xf>
    <xf numFmtId="0" fontId="13" fillId="0" borderId="24" xfId="1" applyFont="1" applyBorder="1" applyAlignment="1">
      <alignment horizontal="center" vertical="top"/>
    </xf>
    <xf numFmtId="0" fontId="13" fillId="0" borderId="30" xfId="1" applyFont="1" applyBorder="1" applyAlignment="1">
      <alignment horizontal="left" vertical="center"/>
    </xf>
    <xf numFmtId="0" fontId="13" fillId="0" borderId="30" xfId="1" applyFont="1" applyBorder="1" applyAlignment="1">
      <alignment horizontal="left" vertical="center" wrapText="1"/>
    </xf>
    <xf numFmtId="0" fontId="13" fillId="0" borderId="35" xfId="1" applyFont="1" applyBorder="1" applyAlignment="1">
      <alignment horizontal="left" vertical="center" wrapText="1"/>
    </xf>
    <xf numFmtId="0" fontId="13" fillId="0" borderId="17" xfId="1" applyFont="1" applyBorder="1" applyAlignment="1">
      <alignment horizontal="left" vertical="center" wrapText="1"/>
    </xf>
    <xf numFmtId="0" fontId="13" fillId="0" borderId="0" xfId="1" applyFont="1" applyAlignment="1">
      <alignment horizontal="left" vertical="center" wrapText="1"/>
    </xf>
    <xf numFmtId="0" fontId="13" fillId="0" borderId="31" xfId="1" applyFont="1" applyBorder="1" applyAlignment="1">
      <alignment horizontal="left" vertical="center" wrapText="1"/>
    </xf>
    <xf numFmtId="0" fontId="13" fillId="0" borderId="22" xfId="1" applyFont="1" applyBorder="1" applyAlignment="1">
      <alignment horizontal="left" vertical="center" wrapText="1"/>
    </xf>
    <xf numFmtId="0" fontId="13" fillId="0" borderId="4" xfId="1" applyFont="1" applyBorder="1" applyAlignment="1">
      <alignment horizontal="left" vertical="center" wrapText="1"/>
    </xf>
    <xf numFmtId="0" fontId="13" fillId="0" borderId="5" xfId="1" applyFont="1" applyBorder="1" applyAlignment="1">
      <alignment horizontal="left" vertical="center" wrapText="1"/>
    </xf>
    <xf numFmtId="0" fontId="11" fillId="10" borderId="11" xfId="1" applyFont="1" applyFill="1" applyBorder="1" applyAlignment="1">
      <alignment horizontal="left" vertical="center"/>
    </xf>
    <xf numFmtId="0" fontId="13" fillId="0" borderId="7" xfId="1" applyFont="1" applyBorder="1" applyAlignment="1">
      <alignment horizontal="center" vertical="top"/>
    </xf>
    <xf numFmtId="0" fontId="13" fillId="0" borderId="8" xfId="1" applyFont="1" applyBorder="1" applyAlignment="1">
      <alignment horizontal="center" vertical="top"/>
    </xf>
    <xf numFmtId="0" fontId="13" fillId="0" borderId="4" xfId="1" applyFont="1" applyBorder="1" applyAlignment="1">
      <alignment horizontal="center" vertical="top"/>
    </xf>
    <xf numFmtId="0" fontId="13" fillId="0" borderId="5" xfId="1" applyFont="1" applyBorder="1" applyAlignment="1">
      <alignment horizontal="center" vertical="top"/>
    </xf>
    <xf numFmtId="0" fontId="13" fillId="0" borderId="4" xfId="1" applyFont="1" applyBorder="1" applyAlignment="1">
      <alignment horizontal="center" vertical="center" wrapText="1"/>
    </xf>
    <xf numFmtId="0" fontId="13" fillId="0" borderId="5" xfId="1" applyFont="1" applyBorder="1" applyAlignment="1">
      <alignment horizontal="center" vertical="center" wrapText="1"/>
    </xf>
    <xf numFmtId="0" fontId="13" fillId="0" borderId="4" xfId="1" applyFont="1" applyBorder="1" applyAlignment="1">
      <alignment horizontal="right" vertical="center"/>
    </xf>
    <xf numFmtId="0" fontId="13" fillId="0" borderId="5" xfId="1" applyFont="1" applyBorder="1" applyAlignment="1">
      <alignment horizontal="right" vertical="center"/>
    </xf>
    <xf numFmtId="0" fontId="13" fillId="0" borderId="2" xfId="1" applyFont="1" applyBorder="1" applyAlignment="1">
      <alignment horizontal="center" vertical="center" wrapText="1"/>
    </xf>
    <xf numFmtId="2" fontId="13" fillId="0" borderId="5" xfId="1" applyNumberFormat="1" applyFont="1" applyBorder="1" applyAlignment="1">
      <alignment horizontal="center" vertical="center" wrapText="1"/>
    </xf>
    <xf numFmtId="0" fontId="4" fillId="9" borderId="11" xfId="1" applyFont="1" applyFill="1" applyBorder="1" applyAlignment="1">
      <alignment horizontal="left" vertical="center" wrapText="1"/>
    </xf>
    <xf numFmtId="2" fontId="13" fillId="0" borderId="5" xfId="1" applyNumberFormat="1" applyFont="1" applyBorder="1" applyAlignment="1">
      <alignment horizontal="center" vertical="center"/>
    </xf>
    <xf numFmtId="0" fontId="11" fillId="0" borderId="4" xfId="1" applyFont="1" applyBorder="1" applyAlignment="1">
      <alignment horizontal="left" vertical="top"/>
    </xf>
    <xf numFmtId="0" fontId="11" fillId="0" borderId="5" xfId="1" applyFont="1" applyBorder="1" applyAlignment="1">
      <alignment horizontal="left" vertical="top"/>
    </xf>
    <xf numFmtId="0" fontId="13" fillId="0" borderId="36" xfId="1" applyFont="1" applyBorder="1" applyAlignment="1">
      <alignment horizontal="right" vertical="top"/>
    </xf>
    <xf numFmtId="0" fontId="13" fillId="0" borderId="46" xfId="1" applyFont="1" applyBorder="1" applyAlignment="1">
      <alignment horizontal="right" vertical="top"/>
    </xf>
    <xf numFmtId="0" fontId="13" fillId="0" borderId="34" xfId="1" applyFont="1" applyBorder="1" applyAlignment="1">
      <alignment horizontal="right" vertical="top"/>
    </xf>
    <xf numFmtId="0" fontId="4" fillId="0" borderId="48" xfId="1" applyFont="1" applyBorder="1" applyAlignment="1">
      <alignment horizontal="right" vertical="top"/>
    </xf>
    <xf numFmtId="0" fontId="4" fillId="0" borderId="49" xfId="1" applyFont="1" applyBorder="1" applyAlignment="1">
      <alignment horizontal="right" vertical="top"/>
    </xf>
    <xf numFmtId="0" fontId="4" fillId="0" borderId="50" xfId="1" applyFont="1" applyBorder="1" applyAlignment="1">
      <alignment horizontal="right" vertical="top"/>
    </xf>
    <xf numFmtId="0" fontId="13" fillId="0" borderId="4" xfId="1" applyFont="1" applyBorder="1" applyAlignment="1">
      <alignment horizontal="left" vertical="top"/>
    </xf>
    <xf numFmtId="0" fontId="13" fillId="0" borderId="5" xfId="1" applyFont="1" applyBorder="1" applyAlignment="1">
      <alignment horizontal="left" vertical="top"/>
    </xf>
    <xf numFmtId="0" fontId="7" fillId="0" borderId="36" xfId="1" applyFont="1" applyBorder="1" applyAlignment="1">
      <alignment horizontal="right" vertical="top"/>
    </xf>
    <xf numFmtId="0" fontId="7" fillId="0" borderId="46" xfId="1" applyFont="1" applyBorder="1" applyAlignment="1">
      <alignment horizontal="right" vertical="top"/>
    </xf>
    <xf numFmtId="0" fontId="7" fillId="0" borderId="34" xfId="1" applyFont="1" applyBorder="1" applyAlignment="1">
      <alignment horizontal="right" vertical="top"/>
    </xf>
    <xf numFmtId="0" fontId="4" fillId="0" borderId="36" xfId="1" applyFont="1" applyBorder="1" applyAlignment="1">
      <alignment horizontal="right" vertical="top"/>
    </xf>
    <xf numFmtId="0" fontId="4" fillId="0" borderId="46" xfId="1" applyFont="1" applyBorder="1" applyAlignment="1">
      <alignment horizontal="right" vertical="top"/>
    </xf>
    <xf numFmtId="0" fontId="4" fillId="0" borderId="34" xfId="1" applyFont="1" applyBorder="1" applyAlignment="1">
      <alignment horizontal="right" vertical="top"/>
    </xf>
    <xf numFmtId="0" fontId="15" fillId="0" borderId="4" xfId="1" applyFont="1" applyBorder="1" applyAlignment="1">
      <alignment horizontal="right" vertical="top"/>
    </xf>
    <xf numFmtId="0" fontId="15" fillId="0" borderId="5" xfId="1" applyFont="1" applyBorder="1" applyAlignment="1">
      <alignment horizontal="right" vertical="top"/>
    </xf>
    <xf numFmtId="0" fontId="13" fillId="0" borderId="4" xfId="1" applyFont="1" applyBorder="1" applyAlignment="1">
      <alignment horizontal="left" vertical="top" wrapText="1"/>
    </xf>
    <xf numFmtId="0" fontId="13" fillId="0" borderId="5" xfId="1" applyFont="1" applyBorder="1" applyAlignment="1">
      <alignment horizontal="left" vertical="top" wrapText="1"/>
    </xf>
    <xf numFmtId="0" fontId="4" fillId="8" borderId="26" xfId="1" applyFont="1" applyFill="1" applyBorder="1" applyAlignment="1">
      <alignment horizontal="center" vertical="center" wrapText="1"/>
    </xf>
    <xf numFmtId="0" fontId="4" fillId="8" borderId="27" xfId="1" applyFont="1" applyFill="1" applyBorder="1" applyAlignment="1">
      <alignment horizontal="center" vertical="center" wrapText="1"/>
    </xf>
    <xf numFmtId="0" fontId="4" fillId="8" borderId="28" xfId="1" applyFont="1" applyFill="1" applyBorder="1" applyAlignment="1">
      <alignment horizontal="center" vertical="center" wrapText="1"/>
    </xf>
    <xf numFmtId="0" fontId="13" fillId="0" borderId="1" xfId="1" applyFont="1" applyBorder="1" applyAlignment="1">
      <alignment horizontal="center" vertical="center" wrapText="1"/>
    </xf>
    <xf numFmtId="0" fontId="21" fillId="0" borderId="7" xfId="1" applyFont="1" applyBorder="1" applyAlignment="1">
      <alignment horizontal="right" vertical="top"/>
    </xf>
    <xf numFmtId="0" fontId="21" fillId="0" borderId="8" xfId="1" applyFont="1" applyBorder="1" applyAlignment="1">
      <alignment horizontal="right" vertical="top"/>
    </xf>
    <xf numFmtId="0" fontId="4" fillId="8" borderId="14" xfId="1" applyFont="1" applyFill="1" applyBorder="1" applyAlignment="1">
      <alignment horizontal="left" vertical="center" wrapText="1"/>
    </xf>
    <xf numFmtId="0" fontId="4" fillId="8" borderId="15" xfId="1" applyFont="1" applyFill="1" applyBorder="1" applyAlignment="1">
      <alignment horizontal="left" vertical="center" wrapText="1"/>
    </xf>
    <xf numFmtId="0" fontId="4" fillId="8" borderId="16" xfId="1" applyFont="1" applyFill="1" applyBorder="1" applyAlignment="1">
      <alignment horizontal="left" vertical="center" wrapText="1"/>
    </xf>
    <xf numFmtId="0" fontId="22" fillId="0" borderId="4" xfId="1" applyFont="1" applyBorder="1" applyAlignment="1">
      <alignment horizontal="right" vertical="top"/>
    </xf>
    <xf numFmtId="0" fontId="22" fillId="0" borderId="5" xfId="1" applyFont="1" applyBorder="1" applyAlignment="1">
      <alignment horizontal="right" vertical="top"/>
    </xf>
    <xf numFmtId="0" fontId="7" fillId="0" borderId="1" xfId="0" applyFont="1" applyBorder="1" applyAlignment="1">
      <alignment horizontal="right"/>
    </xf>
    <xf numFmtId="0" fontId="7" fillId="0" borderId="2" xfId="0" applyFont="1" applyBorder="1" applyAlignment="1">
      <alignment horizontal="right"/>
    </xf>
    <xf numFmtId="0" fontId="7" fillId="0" borderId="1" xfId="0" applyFont="1" applyBorder="1" applyAlignment="1">
      <alignment horizontal="center"/>
    </xf>
    <xf numFmtId="0" fontId="7" fillId="0" borderId="2" xfId="0" applyFont="1" applyBorder="1" applyAlignment="1">
      <alignment horizontal="center"/>
    </xf>
    <xf numFmtId="0" fontId="13" fillId="0" borderId="35" xfId="1" applyFont="1" applyBorder="1" applyAlignment="1">
      <alignment horizontal="right" vertical="center" wrapText="1"/>
    </xf>
    <xf numFmtId="0" fontId="7" fillId="0" borderId="22" xfId="0" applyFont="1" applyBorder="1" applyAlignment="1">
      <alignment horizontal="center"/>
    </xf>
    <xf numFmtId="0" fontId="13" fillId="0" borderId="1" xfId="1" applyFont="1" applyBorder="1" applyAlignment="1">
      <alignment horizontal="right" vertical="center" wrapText="1"/>
    </xf>
    <xf numFmtId="0" fontId="13" fillId="0" borderId="2" xfId="1" applyFont="1" applyBorder="1" applyAlignment="1">
      <alignment horizontal="right" vertical="center" wrapText="1"/>
    </xf>
    <xf numFmtId="0" fontId="13" fillId="0" borderId="31" xfId="1" applyFont="1" applyBorder="1" applyAlignment="1">
      <alignment horizontal="right" vertical="top"/>
    </xf>
    <xf numFmtId="0" fontId="13" fillId="0" borderId="22" xfId="1" applyFont="1" applyBorder="1" applyAlignment="1">
      <alignment horizontal="right" vertical="top"/>
    </xf>
    <xf numFmtId="0" fontId="13" fillId="0" borderId="35" xfId="1" applyFont="1" applyBorder="1" applyAlignment="1">
      <alignment horizontal="left" vertical="center"/>
    </xf>
    <xf numFmtId="0" fontId="0" fillId="0" borderId="35" xfId="0" applyBorder="1" applyAlignment="1">
      <alignment horizontal="left" vertical="center" wrapText="1"/>
    </xf>
    <xf numFmtId="0" fontId="0" fillId="0" borderId="22" xfId="0" applyBorder="1" applyAlignment="1">
      <alignment horizontal="left" vertical="center" wrapText="1"/>
    </xf>
    <xf numFmtId="0" fontId="0" fillId="0" borderId="5" xfId="0" applyBorder="1" applyAlignment="1">
      <alignment horizontal="right" vertical="center"/>
    </xf>
  </cellXfs>
  <cellStyles count="4">
    <cellStyle name="Normal" xfId="0" builtinId="0"/>
    <cellStyle name="Normal 2" xfId="1" xr:uid="{F912777C-20B8-46A7-8DBE-193F339877DC}"/>
    <cellStyle name="Normal 3" xfId="2" xr:uid="{022E6B72-AA1E-4FC1-A249-4D3A5EBB8755}"/>
    <cellStyle name="Vírgula 2" xfId="3" xr:uid="{EF567113-1E12-41AE-AD5C-2027FEDD6D0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261938</xdr:colOff>
      <xdr:row>0</xdr:row>
      <xdr:rowOff>71438</xdr:rowOff>
    </xdr:from>
    <xdr:to>
      <xdr:col>1</xdr:col>
      <xdr:colOff>1488281</xdr:colOff>
      <xdr:row>1</xdr:row>
      <xdr:rowOff>900493</xdr:rowOff>
    </xdr:to>
    <xdr:pic>
      <xdr:nvPicPr>
        <xdr:cNvPr id="2" name="Imagem 1">
          <a:extLst>
            <a:ext uri="{FF2B5EF4-FFF2-40B4-BE49-F238E27FC236}">
              <a16:creationId xmlns:a16="http://schemas.microsoft.com/office/drawing/2014/main" id="{BDC3E057-DF37-4213-9DFB-136B491D7E95}"/>
            </a:ext>
          </a:extLst>
        </xdr:cNvPr>
        <xdr:cNvPicPr>
          <a:picLocks noChangeAspect="1"/>
        </xdr:cNvPicPr>
      </xdr:nvPicPr>
      <xdr:blipFill rotWithShape="1">
        <a:blip xmlns:r="http://schemas.openxmlformats.org/officeDocument/2006/relationships" r:embed="rId1"/>
        <a:srcRect l="5644" t="25413" r="78657" b="65488"/>
        <a:stretch/>
      </xdr:blipFill>
      <xdr:spPr bwMode="auto">
        <a:xfrm>
          <a:off x="261938" y="71438"/>
          <a:ext cx="2285999" cy="1019555"/>
        </a:xfrm>
        <a:prstGeom prst="rect">
          <a:avLst/>
        </a:prstGeom>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550333</xdr:colOff>
      <xdr:row>0</xdr:row>
      <xdr:rowOff>105833</xdr:rowOff>
    </xdr:from>
    <xdr:to>
      <xdr:col>4</xdr:col>
      <xdr:colOff>482599</xdr:colOff>
      <xdr:row>4</xdr:row>
      <xdr:rowOff>56816</xdr:rowOff>
    </xdr:to>
    <xdr:pic>
      <xdr:nvPicPr>
        <xdr:cNvPr id="2" name="Picture 7">
          <a:extLst>
            <a:ext uri="{FF2B5EF4-FFF2-40B4-BE49-F238E27FC236}">
              <a16:creationId xmlns:a16="http://schemas.microsoft.com/office/drawing/2014/main" id="{F157B833-1A2E-4EA3-B479-86AC42D1E94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50333" y="105833"/>
          <a:ext cx="5714999" cy="5859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267369</xdr:colOff>
      <xdr:row>1</xdr:row>
      <xdr:rowOff>27850</xdr:rowOff>
    </xdr:from>
    <xdr:to>
      <xdr:col>4</xdr:col>
      <xdr:colOff>624418</xdr:colOff>
      <xdr:row>4</xdr:row>
      <xdr:rowOff>137583</xdr:rowOff>
    </xdr:to>
    <xdr:pic>
      <xdr:nvPicPr>
        <xdr:cNvPr id="2" name="Picture 7">
          <a:extLst>
            <a:ext uri="{FF2B5EF4-FFF2-40B4-BE49-F238E27FC236}">
              <a16:creationId xmlns:a16="http://schemas.microsoft.com/office/drawing/2014/main" id="{185900DF-06CF-4674-9C41-35070FCB327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7369" y="189775"/>
          <a:ext cx="5671999" cy="5955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Users\Ju&#231;adiSD\Desktop\PROJETOS%20CAMARA%20MUNICIPAL\SG%20CC%2002%20CMJP%20LANC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ilha"/>
      <sheetName val="Planilha Resumida"/>
      <sheetName val="Cronograma SG"/>
      <sheetName val="CPUs"/>
    </sheetNames>
    <sheetDataSet>
      <sheetData sheetId="0" refreshError="1"/>
      <sheetData sheetId="1">
        <row r="7">
          <cell r="E7">
            <v>722837.82000000007</v>
          </cell>
        </row>
      </sheetData>
      <sheetData sheetId="2"/>
      <sheetData sheetId="3">
        <row r="6">
          <cell r="I6">
            <v>49155.89</v>
          </cell>
        </row>
        <row r="3651">
          <cell r="I3651">
            <v>2.8675000000000002</v>
          </cell>
        </row>
      </sheetData>
    </sheetDataSet>
  </externalBook>
</externalLink>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31E0BD-FD8D-4CB5-8767-C78642668AA4}">
  <dimension ref="A1:M526"/>
  <sheetViews>
    <sheetView showGridLines="0" showOutlineSymbols="0" showWhiteSpace="0" view="pageBreakPreview" topLeftCell="A509" zoomScale="80" zoomScaleNormal="100" zoomScaleSheetLayoutView="80" workbookViewId="0">
      <selection activeCell="I517" sqref="I517"/>
    </sheetView>
  </sheetViews>
  <sheetFormatPr defaultColWidth="8.875" defaultRowHeight="14.25" x14ac:dyDescent="0.2"/>
  <cols>
    <col min="1" max="1" width="13.875" style="2" customWidth="1"/>
    <col min="2" max="2" width="60" style="2" bestFit="1" customWidth="1"/>
    <col min="3" max="3" width="6.625" style="2" customWidth="1"/>
    <col min="4" max="4" width="10.375" style="2" customWidth="1"/>
    <col min="5" max="5" width="6" style="2" hidden="1" customWidth="1"/>
    <col min="6" max="6" width="13" style="2" bestFit="1" customWidth="1"/>
    <col min="7" max="7" width="13.25" style="2" customWidth="1"/>
    <col min="8" max="8" width="11.75" style="2" customWidth="1"/>
    <col min="9" max="9" width="11.25" style="2" customWidth="1"/>
    <col min="10" max="10" width="13" style="2" customWidth="1"/>
    <col min="11" max="11" width="12.625" style="2" customWidth="1"/>
    <col min="12" max="12" width="11.875" style="2" customWidth="1"/>
    <col min="13" max="13" width="12.625" style="2" customWidth="1"/>
    <col min="14" max="16384" width="8.875" style="2"/>
  </cols>
  <sheetData>
    <row r="1" spans="1:13" ht="15" customHeight="1" x14ac:dyDescent="0.2">
      <c r="A1" s="197"/>
      <c r="B1" s="1"/>
      <c r="C1" s="198"/>
      <c r="D1" s="198"/>
      <c r="E1" s="198"/>
      <c r="F1" s="198"/>
      <c r="G1" s="1"/>
      <c r="H1" s="1"/>
      <c r="I1" s="1"/>
      <c r="J1" s="1"/>
      <c r="K1" s="1"/>
      <c r="L1" s="1"/>
      <c r="M1" s="1"/>
    </row>
    <row r="2" spans="1:13" ht="80.099999999999994" customHeight="1" x14ac:dyDescent="0.2">
      <c r="A2" s="197"/>
      <c r="B2" s="3"/>
      <c r="C2" s="199"/>
      <c r="D2" s="199"/>
      <c r="E2" s="200"/>
      <c r="F2" s="200"/>
      <c r="G2" s="3"/>
      <c r="H2" s="3"/>
      <c r="I2" s="3"/>
      <c r="J2" s="3"/>
      <c r="K2" s="3"/>
      <c r="L2" s="3"/>
      <c r="M2" s="3"/>
    </row>
    <row r="3" spans="1:13" s="4" customFormat="1" ht="18" customHeight="1" x14ac:dyDescent="0.2">
      <c r="A3" s="201" t="s">
        <v>0</v>
      </c>
      <c r="B3" s="202"/>
      <c r="C3" s="202"/>
      <c r="D3" s="202"/>
      <c r="E3" s="202"/>
      <c r="F3" s="202"/>
      <c r="G3" s="203"/>
      <c r="H3" s="204" t="s">
        <v>1</v>
      </c>
      <c r="I3" s="205"/>
      <c r="J3" s="205"/>
      <c r="K3" s="206">
        <v>23476919.363606628</v>
      </c>
      <c r="L3" s="206"/>
      <c r="M3" s="206"/>
    </row>
    <row r="4" spans="1:13" s="4" customFormat="1" ht="18.75" customHeight="1" x14ac:dyDescent="0.2">
      <c r="A4" s="191" t="s">
        <v>2</v>
      </c>
      <c r="B4" s="192"/>
      <c r="C4" s="192"/>
      <c r="D4" s="192"/>
      <c r="E4" s="192"/>
      <c r="F4" s="192"/>
      <c r="G4" s="193"/>
      <c r="H4" s="194" t="s">
        <v>3</v>
      </c>
      <c r="I4" s="195"/>
      <c r="J4" s="195"/>
      <c r="K4" s="196">
        <v>21378920.120947924</v>
      </c>
      <c r="L4" s="196"/>
      <c r="M4" s="196"/>
    </row>
    <row r="5" spans="1:13" s="4" customFormat="1" ht="18.75" customHeight="1" x14ac:dyDescent="0.2">
      <c r="A5" s="191" t="s">
        <v>4</v>
      </c>
      <c r="B5" s="192"/>
      <c r="C5" s="192"/>
      <c r="D5" s="192"/>
      <c r="E5" s="192"/>
      <c r="F5" s="192"/>
      <c r="G5" s="193"/>
      <c r="H5" s="194" t="s">
        <v>5</v>
      </c>
      <c r="I5" s="195"/>
      <c r="J5" s="195"/>
      <c r="K5" s="196">
        <v>1273851.1781899733</v>
      </c>
      <c r="L5" s="196"/>
      <c r="M5" s="196"/>
    </row>
    <row r="6" spans="1:13" s="4" customFormat="1" ht="17.25" customHeight="1" x14ac:dyDescent="0.2">
      <c r="A6" s="191" t="s">
        <v>6</v>
      </c>
      <c r="B6" s="192"/>
      <c r="C6" s="192"/>
      <c r="D6" s="192"/>
      <c r="E6" s="192"/>
      <c r="F6" s="192"/>
      <c r="G6" s="193"/>
      <c r="H6" s="194" t="s">
        <v>7</v>
      </c>
      <c r="I6" s="195"/>
      <c r="J6" s="195"/>
      <c r="K6" s="196">
        <v>22652771.299137898</v>
      </c>
      <c r="L6" s="196"/>
      <c r="M6" s="196"/>
    </row>
    <row r="7" spans="1:13" ht="19.5" customHeight="1" x14ac:dyDescent="0.2">
      <c r="A7" s="207" t="s">
        <v>8</v>
      </c>
      <c r="B7" s="208"/>
      <c r="C7" s="208"/>
      <c r="D7" s="208"/>
      <c r="E7" s="208"/>
      <c r="F7" s="208"/>
      <c r="G7" s="209"/>
      <c r="H7" s="210" t="s">
        <v>9</v>
      </c>
      <c r="I7" s="211"/>
      <c r="J7" s="211"/>
      <c r="K7" s="212">
        <v>824148.06446873024</v>
      </c>
      <c r="L7" s="212"/>
      <c r="M7" s="212"/>
    </row>
    <row r="8" spans="1:13" ht="26.25" customHeight="1" x14ac:dyDescent="0.2">
      <c r="A8" s="223" t="s">
        <v>1166</v>
      </c>
      <c r="B8" s="224"/>
      <c r="C8" s="224"/>
      <c r="D8" s="224"/>
      <c r="E8" s="224"/>
      <c r="F8" s="224"/>
      <c r="G8" s="225"/>
      <c r="H8" s="213" t="s">
        <v>1165</v>
      </c>
      <c r="I8" s="213"/>
      <c r="J8" s="213"/>
      <c r="K8" s="213"/>
      <c r="L8" s="213"/>
      <c r="M8" s="213"/>
    </row>
    <row r="9" spans="1:13" ht="24.75" customHeight="1" x14ac:dyDescent="0.2">
      <c r="A9" s="214" t="s">
        <v>10</v>
      </c>
      <c r="B9" s="214"/>
      <c r="C9" s="214"/>
      <c r="D9" s="214"/>
      <c r="E9" s="214"/>
      <c r="F9" s="214"/>
      <c r="G9" s="214"/>
      <c r="H9" s="214"/>
      <c r="I9" s="214"/>
      <c r="J9" s="214"/>
      <c r="K9" s="214"/>
      <c r="L9" s="214"/>
      <c r="M9" s="214"/>
    </row>
    <row r="10" spans="1:13" ht="15" x14ac:dyDescent="0.2">
      <c r="A10" s="5"/>
    </row>
    <row r="11" spans="1:13" ht="21.75" customHeight="1" x14ac:dyDescent="0.2">
      <c r="A11" s="215" t="s">
        <v>11</v>
      </c>
      <c r="B11" s="215" t="s">
        <v>12</v>
      </c>
      <c r="C11" s="215" t="s">
        <v>13</v>
      </c>
      <c r="D11" s="216" t="s">
        <v>14</v>
      </c>
      <c r="E11" s="216"/>
      <c r="F11" s="216"/>
      <c r="G11" s="216"/>
      <c r="H11" s="216" t="s">
        <v>15</v>
      </c>
      <c r="I11" s="216"/>
      <c r="J11" s="216"/>
      <c r="K11" s="216" t="s">
        <v>16</v>
      </c>
      <c r="L11" s="216"/>
      <c r="M11" s="216"/>
    </row>
    <row r="12" spans="1:13" ht="30" customHeight="1" x14ac:dyDescent="0.2">
      <c r="A12" s="215"/>
      <c r="B12" s="215"/>
      <c r="C12" s="215"/>
      <c r="D12" s="6" t="s">
        <v>17</v>
      </c>
      <c r="E12" s="6" t="s">
        <v>18</v>
      </c>
      <c r="F12" s="6" t="s">
        <v>19</v>
      </c>
      <c r="G12" s="6" t="s">
        <v>20</v>
      </c>
      <c r="H12" s="6" t="s">
        <v>21</v>
      </c>
      <c r="I12" s="6" t="s">
        <v>22</v>
      </c>
      <c r="J12" s="6" t="s">
        <v>23</v>
      </c>
      <c r="K12" s="6" t="s">
        <v>21</v>
      </c>
      <c r="L12" s="6" t="s">
        <v>22</v>
      </c>
      <c r="M12" s="6" t="s">
        <v>23</v>
      </c>
    </row>
    <row r="13" spans="1:13" ht="24" customHeight="1" x14ac:dyDescent="0.2">
      <c r="A13" s="90" t="s">
        <v>24</v>
      </c>
      <c r="B13" s="7" t="s">
        <v>25</v>
      </c>
      <c r="C13" s="7"/>
      <c r="D13" s="8"/>
      <c r="E13" s="7"/>
      <c r="F13" s="7"/>
      <c r="G13" s="10">
        <v>1330552.0251710003</v>
      </c>
      <c r="H13" s="8"/>
      <c r="I13" s="9"/>
      <c r="J13" s="10"/>
      <c r="K13" s="10">
        <v>1243162.3051710001</v>
      </c>
      <c r="L13" s="10">
        <v>60771.42</v>
      </c>
      <c r="M13" s="91">
        <v>1303933.7251710002</v>
      </c>
    </row>
    <row r="14" spans="1:13" ht="16.5" customHeight="1" x14ac:dyDescent="0.2">
      <c r="A14" s="92" t="s">
        <v>26</v>
      </c>
      <c r="B14" s="11" t="s">
        <v>27</v>
      </c>
      <c r="C14" s="12" t="s">
        <v>28</v>
      </c>
      <c r="D14" s="13">
        <v>21</v>
      </c>
      <c r="E14" s="14">
        <v>49155.89</v>
      </c>
      <c r="F14" s="14">
        <v>60771.42</v>
      </c>
      <c r="G14" s="14">
        <v>1276199.82</v>
      </c>
      <c r="H14" s="13">
        <v>20</v>
      </c>
      <c r="I14" s="13">
        <v>1</v>
      </c>
      <c r="J14" s="13">
        <v>21</v>
      </c>
      <c r="K14" s="13">
        <v>1215428.3999999999</v>
      </c>
      <c r="L14" s="13">
        <v>60771.42</v>
      </c>
      <c r="M14" s="93">
        <v>1276199.82</v>
      </c>
    </row>
    <row r="15" spans="1:13" ht="34.5" customHeight="1" x14ac:dyDescent="0.2">
      <c r="A15" s="92" t="s">
        <v>29</v>
      </c>
      <c r="B15" s="11" t="s">
        <v>30</v>
      </c>
      <c r="C15" s="12" t="s">
        <v>31</v>
      </c>
      <c r="D15" s="13">
        <v>18</v>
      </c>
      <c r="E15" s="14">
        <v>312.24</v>
      </c>
      <c r="F15" s="14">
        <v>386.02</v>
      </c>
      <c r="G15" s="14">
        <v>6948.36</v>
      </c>
      <c r="H15" s="13">
        <v>18</v>
      </c>
      <c r="I15" s="13">
        <v>0</v>
      </c>
      <c r="J15" s="13">
        <v>18</v>
      </c>
      <c r="K15" s="13">
        <v>6948.36</v>
      </c>
      <c r="L15" s="13">
        <v>0</v>
      </c>
      <c r="M15" s="93">
        <v>6948.36</v>
      </c>
    </row>
    <row r="16" spans="1:13" ht="17.25" customHeight="1" x14ac:dyDescent="0.2">
      <c r="A16" s="92" t="s">
        <v>32</v>
      </c>
      <c r="B16" s="11" t="s">
        <v>33</v>
      </c>
      <c r="C16" s="12" t="s">
        <v>28</v>
      </c>
      <c r="D16" s="13">
        <v>1</v>
      </c>
      <c r="E16" s="14">
        <v>254.59</v>
      </c>
      <c r="F16" s="14">
        <v>294.53517099999999</v>
      </c>
      <c r="G16" s="14">
        <v>294.53517099999999</v>
      </c>
      <c r="H16" s="13">
        <v>1</v>
      </c>
      <c r="I16" s="13">
        <v>0</v>
      </c>
      <c r="J16" s="13">
        <v>1</v>
      </c>
      <c r="K16" s="13">
        <v>294.53517099999999</v>
      </c>
      <c r="L16" s="13">
        <v>0</v>
      </c>
      <c r="M16" s="93">
        <v>294.53517099999999</v>
      </c>
    </row>
    <row r="17" spans="1:13" ht="16.5" customHeight="1" x14ac:dyDescent="0.2">
      <c r="A17" s="92" t="s">
        <v>34</v>
      </c>
      <c r="B17" s="11" t="s">
        <v>35</v>
      </c>
      <c r="C17" s="12" t="s">
        <v>13</v>
      </c>
      <c r="D17" s="13">
        <v>1</v>
      </c>
      <c r="E17" s="14">
        <v>38105.08</v>
      </c>
      <c r="F17" s="14">
        <v>47109.31</v>
      </c>
      <c r="G17" s="14">
        <v>47109.31</v>
      </c>
      <c r="H17" s="13">
        <v>0.43496731325506499</v>
      </c>
      <c r="I17" s="13">
        <v>0</v>
      </c>
      <c r="J17" s="13">
        <v>0.43496731325506499</v>
      </c>
      <c r="K17" s="13">
        <v>20491.009999999966</v>
      </c>
      <c r="L17" s="13">
        <v>0</v>
      </c>
      <c r="M17" s="93">
        <v>20491.009999999966</v>
      </c>
    </row>
    <row r="18" spans="1:13" ht="24" customHeight="1" x14ac:dyDescent="0.2">
      <c r="A18" s="94" t="s">
        <v>36</v>
      </c>
      <c r="B18" s="15" t="s">
        <v>37</v>
      </c>
      <c r="C18" s="15"/>
      <c r="D18" s="16"/>
      <c r="E18" s="15"/>
      <c r="F18" s="15"/>
      <c r="G18" s="17">
        <v>73693.595420809346</v>
      </c>
      <c r="H18" s="16"/>
      <c r="I18" s="18"/>
      <c r="J18" s="19"/>
      <c r="K18" s="19">
        <v>73693.595420809317</v>
      </c>
      <c r="L18" s="19">
        <v>0</v>
      </c>
      <c r="M18" s="95">
        <v>73693.595420809317</v>
      </c>
    </row>
    <row r="19" spans="1:13" ht="32.25" customHeight="1" x14ac:dyDescent="0.2">
      <c r="A19" s="92" t="s">
        <v>38</v>
      </c>
      <c r="B19" s="11" t="s">
        <v>39</v>
      </c>
      <c r="C19" s="12" t="s">
        <v>31</v>
      </c>
      <c r="D19" s="13">
        <v>31.44</v>
      </c>
      <c r="E19" s="14">
        <v>573.22715839622401</v>
      </c>
      <c r="F19" s="14">
        <v>708.68073592525172</v>
      </c>
      <c r="G19" s="14">
        <v>22280.922337489916</v>
      </c>
      <c r="H19" s="13">
        <v>31.439999999999998</v>
      </c>
      <c r="I19" s="13">
        <v>0</v>
      </c>
      <c r="J19" s="13">
        <v>31.439999999999998</v>
      </c>
      <c r="K19" s="13">
        <v>22280.922337489912</v>
      </c>
      <c r="L19" s="13">
        <v>0</v>
      </c>
      <c r="M19" s="93">
        <v>22280.922337489912</v>
      </c>
    </row>
    <row r="20" spans="1:13" ht="33" customHeight="1" x14ac:dyDescent="0.2">
      <c r="A20" s="92" t="s">
        <v>40</v>
      </c>
      <c r="B20" s="11" t="s">
        <v>41</v>
      </c>
      <c r="C20" s="12" t="s">
        <v>31</v>
      </c>
      <c r="D20" s="13">
        <v>17.04</v>
      </c>
      <c r="E20" s="14">
        <v>978.91286938692781</v>
      </c>
      <c r="F20" s="14">
        <v>1210.2299804230588</v>
      </c>
      <c r="G20" s="14">
        <v>20622.318866408921</v>
      </c>
      <c r="H20" s="13">
        <v>17.04</v>
      </c>
      <c r="I20" s="13">
        <v>0</v>
      </c>
      <c r="J20" s="13">
        <v>17.04</v>
      </c>
      <c r="K20" s="13">
        <v>20622.318866408921</v>
      </c>
      <c r="L20" s="13">
        <v>0</v>
      </c>
      <c r="M20" s="93">
        <v>20622.318866408921</v>
      </c>
    </row>
    <row r="21" spans="1:13" ht="26.25" customHeight="1" x14ac:dyDescent="0.2">
      <c r="A21" s="92" t="s">
        <v>42</v>
      </c>
      <c r="B21" s="11" t="s">
        <v>43</v>
      </c>
      <c r="C21" s="12" t="s">
        <v>31</v>
      </c>
      <c r="D21" s="13">
        <v>6</v>
      </c>
      <c r="E21" s="14">
        <v>905.00213229131214</v>
      </c>
      <c r="F21" s="14">
        <v>1118.8541361517491</v>
      </c>
      <c r="G21" s="14">
        <v>6713.1248169104947</v>
      </c>
      <c r="H21" s="13">
        <v>6</v>
      </c>
      <c r="I21" s="13">
        <v>0</v>
      </c>
      <c r="J21" s="13">
        <v>6</v>
      </c>
      <c r="K21" s="13">
        <v>6713.1248169104947</v>
      </c>
      <c r="L21" s="13">
        <v>0</v>
      </c>
      <c r="M21" s="93">
        <v>6713.1248169104947</v>
      </c>
    </row>
    <row r="22" spans="1:13" ht="35.25" customHeight="1" x14ac:dyDescent="0.2">
      <c r="A22" s="92" t="s">
        <v>44</v>
      </c>
      <c r="B22" s="11" t="s">
        <v>45</v>
      </c>
      <c r="C22" s="12" t="s">
        <v>46</v>
      </c>
      <c r="D22" s="13">
        <v>275.08</v>
      </c>
      <c r="E22" s="13">
        <v>51.51</v>
      </c>
      <c r="F22" s="13">
        <v>63.68</v>
      </c>
      <c r="G22" s="14">
        <v>17517.094399999998</v>
      </c>
      <c r="H22" s="13">
        <v>275.08</v>
      </c>
      <c r="I22" s="13">
        <v>0</v>
      </c>
      <c r="J22" s="13">
        <v>275.08</v>
      </c>
      <c r="K22" s="13">
        <v>17517.094399999998</v>
      </c>
      <c r="L22" s="13">
        <v>0</v>
      </c>
      <c r="M22" s="93">
        <v>17517.094399999998</v>
      </c>
    </row>
    <row r="23" spans="1:13" x14ac:dyDescent="0.2">
      <c r="A23" s="92" t="s">
        <v>47</v>
      </c>
      <c r="B23" s="11" t="s">
        <v>48</v>
      </c>
      <c r="C23" s="12" t="s">
        <v>31</v>
      </c>
      <c r="D23" s="13">
        <v>40.5</v>
      </c>
      <c r="E23" s="13">
        <v>100.66</v>
      </c>
      <c r="F23" s="13">
        <v>124.44</v>
      </c>
      <c r="G23" s="14">
        <v>5039.82</v>
      </c>
      <c r="H23" s="13">
        <v>40.5</v>
      </c>
      <c r="I23" s="13">
        <v>0</v>
      </c>
      <c r="J23" s="13">
        <v>40.5</v>
      </c>
      <c r="K23" s="13">
        <v>5039.82</v>
      </c>
      <c r="L23" s="13">
        <v>0</v>
      </c>
      <c r="M23" s="93">
        <v>5039.82</v>
      </c>
    </row>
    <row r="24" spans="1:13" ht="39" customHeight="1" x14ac:dyDescent="0.2">
      <c r="A24" s="92" t="s">
        <v>49</v>
      </c>
      <c r="B24" s="11" t="s">
        <v>50</v>
      </c>
      <c r="C24" s="12" t="s">
        <v>31</v>
      </c>
      <c r="D24" s="13">
        <v>1876.5</v>
      </c>
      <c r="E24" s="13">
        <v>0.32</v>
      </c>
      <c r="F24" s="13">
        <v>0.39</v>
      </c>
      <c r="G24" s="14">
        <v>731.83500000000004</v>
      </c>
      <c r="H24" s="13">
        <v>1876.5</v>
      </c>
      <c r="I24" s="13">
        <v>0</v>
      </c>
      <c r="J24" s="13">
        <v>1876.5</v>
      </c>
      <c r="K24" s="13">
        <v>731.83500000000004</v>
      </c>
      <c r="L24" s="13">
        <v>0</v>
      </c>
      <c r="M24" s="93">
        <v>731.83500000000004</v>
      </c>
    </row>
    <row r="25" spans="1:13" ht="51.95" customHeight="1" x14ac:dyDescent="0.2">
      <c r="A25" s="92" t="s">
        <v>51</v>
      </c>
      <c r="B25" s="11" t="s">
        <v>52</v>
      </c>
      <c r="C25" s="12" t="s">
        <v>28</v>
      </c>
      <c r="D25" s="13">
        <v>1</v>
      </c>
      <c r="E25" s="13">
        <v>637.78</v>
      </c>
      <c r="F25" s="13">
        <v>788.48</v>
      </c>
      <c r="G25" s="14">
        <v>788.48</v>
      </c>
      <c r="H25" s="13">
        <v>1</v>
      </c>
      <c r="I25" s="13">
        <v>0</v>
      </c>
      <c r="J25" s="13">
        <v>1</v>
      </c>
      <c r="K25" s="13">
        <v>788.48</v>
      </c>
      <c r="L25" s="13">
        <v>0</v>
      </c>
      <c r="M25" s="93">
        <v>788.48</v>
      </c>
    </row>
    <row r="26" spans="1:13" ht="24" customHeight="1" x14ac:dyDescent="0.2">
      <c r="A26" s="94" t="s">
        <v>53</v>
      </c>
      <c r="B26" s="15" t="s">
        <v>54</v>
      </c>
      <c r="C26" s="15"/>
      <c r="D26" s="19"/>
      <c r="E26" s="18"/>
      <c r="F26" s="18"/>
      <c r="G26" s="19">
        <v>8471.4745999999996</v>
      </c>
      <c r="H26" s="19"/>
      <c r="I26" s="18"/>
      <c r="J26" s="19"/>
      <c r="K26" s="19">
        <v>8471.4745999999996</v>
      </c>
      <c r="L26" s="19">
        <v>0</v>
      </c>
      <c r="M26" s="95">
        <v>8471.4745999999996</v>
      </c>
    </row>
    <row r="27" spans="1:13" ht="29.25" customHeight="1" x14ac:dyDescent="0.2">
      <c r="A27" s="92" t="s">
        <v>55</v>
      </c>
      <c r="B27" s="11" t="s">
        <v>56</v>
      </c>
      <c r="C27" s="12" t="s">
        <v>31</v>
      </c>
      <c r="D27" s="13">
        <v>255.8</v>
      </c>
      <c r="E27" s="13">
        <v>16.239999999999998</v>
      </c>
      <c r="F27" s="13">
        <v>20.07</v>
      </c>
      <c r="G27" s="14">
        <v>5133.9059999999999</v>
      </c>
      <c r="H27" s="13">
        <v>255.8</v>
      </c>
      <c r="I27" s="13">
        <v>0</v>
      </c>
      <c r="J27" s="13">
        <v>255.8</v>
      </c>
      <c r="K27" s="13">
        <v>5133.9059999999999</v>
      </c>
      <c r="L27" s="13">
        <v>0</v>
      </c>
      <c r="M27" s="93">
        <v>5133.9059999999999</v>
      </c>
    </row>
    <row r="28" spans="1:13" ht="29.25" customHeight="1" x14ac:dyDescent="0.2">
      <c r="A28" s="92" t="s">
        <v>57</v>
      </c>
      <c r="B28" s="11" t="s">
        <v>58</v>
      </c>
      <c r="C28" s="12" t="s">
        <v>59</v>
      </c>
      <c r="D28" s="13">
        <v>39.58</v>
      </c>
      <c r="E28" s="13">
        <v>0</v>
      </c>
      <c r="F28" s="13">
        <v>55.73</v>
      </c>
      <c r="G28" s="14">
        <v>2205.7933999999996</v>
      </c>
      <c r="H28" s="13">
        <v>39.58</v>
      </c>
      <c r="I28" s="13">
        <v>0</v>
      </c>
      <c r="J28" s="13">
        <v>39.58</v>
      </c>
      <c r="K28" s="13">
        <v>2205.7933999999996</v>
      </c>
      <c r="L28" s="13">
        <v>0</v>
      </c>
      <c r="M28" s="93">
        <v>2205.7933999999996</v>
      </c>
    </row>
    <row r="29" spans="1:13" ht="29.25" customHeight="1" x14ac:dyDescent="0.2">
      <c r="A29" s="92" t="s">
        <v>980</v>
      </c>
      <c r="B29" s="11" t="s">
        <v>979</v>
      </c>
      <c r="C29" s="12" t="s">
        <v>59</v>
      </c>
      <c r="D29" s="13">
        <v>12.08</v>
      </c>
      <c r="E29" s="13">
        <v>45.08</v>
      </c>
      <c r="F29" s="13">
        <v>93.69</v>
      </c>
      <c r="G29" s="14">
        <v>1131.7752</v>
      </c>
      <c r="H29" s="13">
        <v>12.08</v>
      </c>
      <c r="I29" s="13">
        <v>0</v>
      </c>
      <c r="J29" s="13">
        <v>12.08</v>
      </c>
      <c r="K29" s="13">
        <v>1131.7752</v>
      </c>
      <c r="L29" s="13">
        <v>0</v>
      </c>
      <c r="M29" s="93">
        <v>1131.7752</v>
      </c>
    </row>
    <row r="30" spans="1:13" ht="24" customHeight="1" x14ac:dyDescent="0.2">
      <c r="A30" s="94" t="s">
        <v>60</v>
      </c>
      <c r="B30" s="15" t="s">
        <v>61</v>
      </c>
      <c r="C30" s="15"/>
      <c r="D30" s="19"/>
      <c r="E30" s="18"/>
      <c r="F30" s="18"/>
      <c r="G30" s="19">
        <v>1658984.71078766</v>
      </c>
      <c r="H30" s="19"/>
      <c r="I30" s="18"/>
      <c r="J30" s="19"/>
      <c r="K30" s="19">
        <v>1658984.7255696601</v>
      </c>
      <c r="L30" s="19">
        <v>0</v>
      </c>
      <c r="M30" s="95">
        <v>1658984.7255696601</v>
      </c>
    </row>
    <row r="31" spans="1:13" ht="24" customHeight="1" x14ac:dyDescent="0.2">
      <c r="A31" s="94" t="s">
        <v>62</v>
      </c>
      <c r="B31" s="15" t="s">
        <v>63</v>
      </c>
      <c r="C31" s="15"/>
      <c r="D31" s="19"/>
      <c r="E31" s="18"/>
      <c r="F31" s="18"/>
      <c r="G31" s="19">
        <v>380317.17500300007</v>
      </c>
      <c r="H31" s="19"/>
      <c r="I31" s="18"/>
      <c r="J31" s="19"/>
      <c r="K31" s="19">
        <v>380317.18361000001</v>
      </c>
      <c r="L31" s="19">
        <v>0</v>
      </c>
      <c r="M31" s="95">
        <v>380317.18361000001</v>
      </c>
    </row>
    <row r="32" spans="1:13" ht="65.099999999999994" customHeight="1" x14ac:dyDescent="0.2">
      <c r="A32" s="92" t="s">
        <v>64</v>
      </c>
      <c r="B32" s="11" t="s">
        <v>65</v>
      </c>
      <c r="C32" s="12" t="s">
        <v>59</v>
      </c>
      <c r="D32" s="13">
        <v>164.1</v>
      </c>
      <c r="E32" s="13">
        <v>15.85</v>
      </c>
      <c r="F32" s="13">
        <v>19.59</v>
      </c>
      <c r="G32" s="14">
        <v>3214.7190000000001</v>
      </c>
      <c r="H32" s="13">
        <v>164.1</v>
      </c>
      <c r="I32" s="13">
        <v>0</v>
      </c>
      <c r="J32" s="13">
        <v>164.1</v>
      </c>
      <c r="K32" s="13">
        <v>3214.7190000000001</v>
      </c>
      <c r="L32" s="13">
        <v>0</v>
      </c>
      <c r="M32" s="93">
        <v>3214.7190000000001</v>
      </c>
    </row>
    <row r="33" spans="1:13" ht="65.099999999999994" customHeight="1" x14ac:dyDescent="0.2">
      <c r="A33" s="92" t="s">
        <v>66</v>
      </c>
      <c r="B33" s="11" t="s">
        <v>67</v>
      </c>
      <c r="C33" s="12" t="s">
        <v>59</v>
      </c>
      <c r="D33" s="13">
        <v>3849.76</v>
      </c>
      <c r="E33" s="13">
        <v>29.43</v>
      </c>
      <c r="F33" s="13">
        <v>36.380000000000003</v>
      </c>
      <c r="G33" s="14">
        <v>140054.26880000002</v>
      </c>
      <c r="H33" s="13">
        <v>3849.76</v>
      </c>
      <c r="I33" s="13">
        <v>0</v>
      </c>
      <c r="J33" s="13">
        <v>3849.76</v>
      </c>
      <c r="K33" s="13">
        <v>140054.26880000002</v>
      </c>
      <c r="L33" s="13">
        <v>0</v>
      </c>
      <c r="M33" s="93">
        <v>140054.26880000002</v>
      </c>
    </row>
    <row r="34" spans="1:13" ht="39" customHeight="1" x14ac:dyDescent="0.2">
      <c r="A34" s="92" t="s">
        <v>68</v>
      </c>
      <c r="B34" s="11" t="s">
        <v>69</v>
      </c>
      <c r="C34" s="12" t="s">
        <v>70</v>
      </c>
      <c r="D34" s="13">
        <v>70365.421950000004</v>
      </c>
      <c r="E34" s="13">
        <v>2.16</v>
      </c>
      <c r="F34" s="13">
        <v>2.67</v>
      </c>
      <c r="G34" s="14">
        <v>187875.6766065</v>
      </c>
      <c r="H34" s="13">
        <v>70365.425000000003</v>
      </c>
      <c r="I34" s="13">
        <v>0</v>
      </c>
      <c r="J34" s="13">
        <v>70365.425000000003</v>
      </c>
      <c r="K34" s="13">
        <v>187875.68475000001</v>
      </c>
      <c r="L34" s="13">
        <v>0</v>
      </c>
      <c r="M34" s="93">
        <v>187875.68475000001</v>
      </c>
    </row>
    <row r="35" spans="1:13" ht="51.95" customHeight="1" x14ac:dyDescent="0.2">
      <c r="A35" s="92" t="s">
        <v>71</v>
      </c>
      <c r="B35" s="11" t="s">
        <v>72</v>
      </c>
      <c r="C35" s="12" t="s">
        <v>59</v>
      </c>
      <c r="D35" s="13">
        <v>5304.4779500000004</v>
      </c>
      <c r="E35" s="13">
        <v>7.5</v>
      </c>
      <c r="F35" s="13">
        <v>9.27</v>
      </c>
      <c r="G35" s="14">
        <v>49172.510596500004</v>
      </c>
      <c r="H35" s="13">
        <v>5304.4779999999992</v>
      </c>
      <c r="I35" s="13">
        <v>0</v>
      </c>
      <c r="J35" s="13">
        <v>5304.4779999999992</v>
      </c>
      <c r="K35" s="13">
        <v>49172.51105999999</v>
      </c>
      <c r="L35" s="13">
        <v>0</v>
      </c>
      <c r="M35" s="93">
        <v>49172.51105999999</v>
      </c>
    </row>
    <row r="36" spans="1:13" ht="24" customHeight="1" x14ac:dyDescent="0.2">
      <c r="A36" s="94" t="s">
        <v>73</v>
      </c>
      <c r="B36" s="15" t="s">
        <v>74</v>
      </c>
      <c r="C36" s="15"/>
      <c r="D36" s="19"/>
      <c r="E36" s="18"/>
      <c r="F36" s="18"/>
      <c r="G36" s="19">
        <v>422399.37</v>
      </c>
      <c r="H36" s="19"/>
      <c r="I36" s="18"/>
      <c r="J36" s="19"/>
      <c r="K36" s="19">
        <v>422399.37</v>
      </c>
      <c r="L36" s="19">
        <v>0</v>
      </c>
      <c r="M36" s="95">
        <v>422399.37</v>
      </c>
    </row>
    <row r="37" spans="1:13" ht="51.95" customHeight="1" x14ac:dyDescent="0.2">
      <c r="A37" s="92" t="s">
        <v>75</v>
      </c>
      <c r="B37" s="11" t="s">
        <v>76</v>
      </c>
      <c r="C37" s="12" t="s">
        <v>46</v>
      </c>
      <c r="D37" s="13">
        <v>3789</v>
      </c>
      <c r="E37" s="13">
        <v>88.4</v>
      </c>
      <c r="F37" s="13">
        <v>109.28</v>
      </c>
      <c r="G37" s="13">
        <v>414061.92</v>
      </c>
      <c r="H37" s="13">
        <v>3789</v>
      </c>
      <c r="I37" s="13">
        <v>0</v>
      </c>
      <c r="J37" s="13">
        <v>3789</v>
      </c>
      <c r="K37" s="13">
        <v>414061.92</v>
      </c>
      <c r="L37" s="13">
        <v>0</v>
      </c>
      <c r="M37" s="93">
        <v>414061.92</v>
      </c>
    </row>
    <row r="38" spans="1:13" ht="32.1" hidden="1" customHeight="1" x14ac:dyDescent="0.2">
      <c r="A38" s="92" t="s">
        <v>77</v>
      </c>
      <c r="B38" s="11" t="s">
        <v>78</v>
      </c>
      <c r="C38" s="12" t="s">
        <v>79</v>
      </c>
      <c r="D38" s="13">
        <v>0</v>
      </c>
      <c r="E38" s="13">
        <v>10.48</v>
      </c>
      <c r="F38" s="13">
        <v>12.95</v>
      </c>
      <c r="G38" s="13">
        <v>0</v>
      </c>
      <c r="H38" s="13">
        <v>0</v>
      </c>
      <c r="I38" s="13">
        <v>0</v>
      </c>
      <c r="J38" s="13">
        <v>0</v>
      </c>
      <c r="K38" s="13">
        <v>0</v>
      </c>
      <c r="L38" s="13">
        <v>0</v>
      </c>
      <c r="M38" s="93">
        <v>0</v>
      </c>
    </row>
    <row r="39" spans="1:13" ht="32.1" customHeight="1" x14ac:dyDescent="0.2">
      <c r="A39" s="92" t="s">
        <v>80</v>
      </c>
      <c r="B39" s="11" t="s">
        <v>81</v>
      </c>
      <c r="C39" s="12" t="s">
        <v>79</v>
      </c>
      <c r="D39" s="13">
        <v>505.3</v>
      </c>
      <c r="E39" s="13">
        <v>13.35</v>
      </c>
      <c r="F39" s="13">
        <v>16.5</v>
      </c>
      <c r="G39" s="13">
        <v>8337.4500000000007</v>
      </c>
      <c r="H39" s="13">
        <v>505.30000000000007</v>
      </c>
      <c r="I39" s="13">
        <v>0</v>
      </c>
      <c r="J39" s="13">
        <v>505.30000000000007</v>
      </c>
      <c r="K39" s="13">
        <v>8337.4500000000007</v>
      </c>
      <c r="L39" s="13">
        <v>0</v>
      </c>
      <c r="M39" s="93">
        <v>8337.4500000000007</v>
      </c>
    </row>
    <row r="40" spans="1:13" ht="24" customHeight="1" x14ac:dyDescent="0.2">
      <c r="A40" s="94" t="s">
        <v>82</v>
      </c>
      <c r="B40" s="15" t="s">
        <v>83</v>
      </c>
      <c r="C40" s="15"/>
      <c r="D40" s="19"/>
      <c r="E40" s="18"/>
      <c r="F40" s="18"/>
      <c r="G40" s="19">
        <v>856268.16578466003</v>
      </c>
      <c r="H40" s="19"/>
      <c r="I40" s="18"/>
      <c r="J40" s="19"/>
      <c r="K40" s="19">
        <v>856268.17195966002</v>
      </c>
      <c r="L40" s="19">
        <v>0</v>
      </c>
      <c r="M40" s="95">
        <v>856268.17195966002</v>
      </c>
    </row>
    <row r="41" spans="1:13" ht="24" customHeight="1" x14ac:dyDescent="0.2">
      <c r="A41" s="94" t="s">
        <v>84</v>
      </c>
      <c r="B41" s="15" t="s">
        <v>85</v>
      </c>
      <c r="C41" s="15"/>
      <c r="D41" s="19"/>
      <c r="E41" s="18"/>
      <c r="F41" s="18"/>
      <c r="G41" s="19">
        <v>313381.14984656003</v>
      </c>
      <c r="H41" s="19"/>
      <c r="I41" s="18"/>
      <c r="J41" s="19"/>
      <c r="K41" s="19">
        <v>313381.14984656003</v>
      </c>
      <c r="L41" s="19">
        <v>0</v>
      </c>
      <c r="M41" s="95">
        <v>313381.14984656003</v>
      </c>
    </row>
    <row r="42" spans="1:13" ht="51.95" customHeight="1" x14ac:dyDescent="0.2">
      <c r="A42" s="92" t="s">
        <v>86</v>
      </c>
      <c r="B42" s="11" t="s">
        <v>87</v>
      </c>
      <c r="C42" s="12" t="s">
        <v>46</v>
      </c>
      <c r="D42" s="13">
        <v>686.4</v>
      </c>
      <c r="E42" s="13">
        <v>127.94</v>
      </c>
      <c r="F42" s="13">
        <v>158.16999999999999</v>
      </c>
      <c r="G42" s="13">
        <v>108567.88799999999</v>
      </c>
      <c r="H42" s="13">
        <v>686.4</v>
      </c>
      <c r="I42" s="13">
        <v>0</v>
      </c>
      <c r="J42" s="13">
        <v>686.4</v>
      </c>
      <c r="K42" s="13">
        <v>108567.88799999999</v>
      </c>
      <c r="L42" s="13">
        <v>0</v>
      </c>
      <c r="M42" s="93">
        <v>108567.88799999999</v>
      </c>
    </row>
    <row r="43" spans="1:13" ht="30.95" customHeight="1" x14ac:dyDescent="0.2">
      <c r="A43" s="92" t="s">
        <v>88</v>
      </c>
      <c r="B43" s="11" t="s">
        <v>89</v>
      </c>
      <c r="C43" s="12" t="s">
        <v>59</v>
      </c>
      <c r="D43" s="13">
        <v>183.89160000000001</v>
      </c>
      <c r="E43" s="13">
        <v>0</v>
      </c>
      <c r="F43" s="13">
        <v>40.98</v>
      </c>
      <c r="G43" s="13">
        <v>7535.8777680000003</v>
      </c>
      <c r="H43" s="13">
        <v>183.89160000000001</v>
      </c>
      <c r="I43" s="13">
        <v>0</v>
      </c>
      <c r="J43" s="13">
        <v>183.89160000000001</v>
      </c>
      <c r="K43" s="13">
        <v>7535.8777680000003</v>
      </c>
      <c r="L43" s="13">
        <v>0</v>
      </c>
      <c r="M43" s="93">
        <v>7535.8777680000003</v>
      </c>
    </row>
    <row r="44" spans="1:13" ht="30.95" customHeight="1" x14ac:dyDescent="0.2">
      <c r="A44" s="96" t="s">
        <v>830</v>
      </c>
      <c r="B44" s="51" t="s">
        <v>710</v>
      </c>
      <c r="C44" s="52" t="s">
        <v>59</v>
      </c>
      <c r="D44" s="53">
        <v>337.95</v>
      </c>
      <c r="E44" s="13"/>
      <c r="F44" s="53">
        <v>55.35</v>
      </c>
      <c r="G44" s="13">
        <v>18705.532500000001</v>
      </c>
      <c r="H44" s="13">
        <v>337.95</v>
      </c>
      <c r="I44" s="13">
        <v>0</v>
      </c>
      <c r="J44" s="13">
        <v>337.95</v>
      </c>
      <c r="K44" s="13">
        <v>18705.532500000001</v>
      </c>
      <c r="L44" s="13">
        <v>0</v>
      </c>
      <c r="M44" s="93">
        <v>18705.532500000001</v>
      </c>
    </row>
    <row r="45" spans="1:13" ht="42.75" customHeight="1" x14ac:dyDescent="0.2">
      <c r="A45" s="96" t="s">
        <v>831</v>
      </c>
      <c r="B45" s="51" t="s">
        <v>832</v>
      </c>
      <c r="C45" s="52" t="s">
        <v>46</v>
      </c>
      <c r="D45" s="53">
        <v>980</v>
      </c>
      <c r="E45" s="13"/>
      <c r="F45" s="53">
        <v>152.5</v>
      </c>
      <c r="G45" s="13">
        <v>149450</v>
      </c>
      <c r="H45" s="13">
        <v>980</v>
      </c>
      <c r="I45" s="13">
        <v>0</v>
      </c>
      <c r="J45" s="13">
        <v>980</v>
      </c>
      <c r="K45" s="13">
        <v>149450</v>
      </c>
      <c r="L45" s="13">
        <v>0</v>
      </c>
      <c r="M45" s="93">
        <v>149450</v>
      </c>
    </row>
    <row r="46" spans="1:13" ht="30.95" customHeight="1" x14ac:dyDescent="0.2">
      <c r="A46" s="96" t="s">
        <v>833</v>
      </c>
      <c r="B46" s="51" t="s">
        <v>834</v>
      </c>
      <c r="C46" s="52" t="s">
        <v>28</v>
      </c>
      <c r="D46" s="53">
        <v>964</v>
      </c>
      <c r="E46" s="13">
        <v>0</v>
      </c>
      <c r="F46" s="53">
        <v>13.747655999999999</v>
      </c>
      <c r="G46" s="13">
        <v>13252.740383999999</v>
      </c>
      <c r="H46" s="13">
        <v>964</v>
      </c>
      <c r="I46" s="13">
        <v>0</v>
      </c>
      <c r="J46" s="13">
        <v>964</v>
      </c>
      <c r="K46" s="13">
        <v>13252.740383999999</v>
      </c>
      <c r="L46" s="13">
        <v>0</v>
      </c>
      <c r="M46" s="93">
        <v>13252.740383999999</v>
      </c>
    </row>
    <row r="47" spans="1:13" ht="43.5" customHeight="1" x14ac:dyDescent="0.2">
      <c r="A47" s="96" t="s">
        <v>835</v>
      </c>
      <c r="B47" s="51" t="s">
        <v>836</v>
      </c>
      <c r="C47" s="52" t="s">
        <v>59</v>
      </c>
      <c r="D47" s="53">
        <v>31.81</v>
      </c>
      <c r="E47" s="13">
        <v>33.15</v>
      </c>
      <c r="F47" s="53">
        <v>498.87177599999995</v>
      </c>
      <c r="G47" s="13">
        <v>15869.111194559999</v>
      </c>
      <c r="H47" s="13">
        <v>31.81</v>
      </c>
      <c r="I47" s="13">
        <v>0</v>
      </c>
      <c r="J47" s="13">
        <v>31.81</v>
      </c>
      <c r="K47" s="13">
        <v>15869.111194559999</v>
      </c>
      <c r="L47" s="13">
        <v>0</v>
      </c>
      <c r="M47" s="93">
        <v>15869.111194559999</v>
      </c>
    </row>
    <row r="48" spans="1:13" ht="24" customHeight="1" x14ac:dyDescent="0.2">
      <c r="A48" s="94" t="s">
        <v>90</v>
      </c>
      <c r="B48" s="15" t="s">
        <v>91</v>
      </c>
      <c r="C48" s="15"/>
      <c r="D48" s="19"/>
      <c r="E48" s="18"/>
      <c r="F48" s="18"/>
      <c r="G48" s="19">
        <v>542887.01593809994</v>
      </c>
      <c r="H48" s="19"/>
      <c r="I48" s="18"/>
      <c r="J48" s="19"/>
      <c r="K48" s="19">
        <v>542887.02211309993</v>
      </c>
      <c r="L48" s="19">
        <v>0</v>
      </c>
      <c r="M48" s="95">
        <v>542887.02211309993</v>
      </c>
    </row>
    <row r="49" spans="1:13" ht="39" customHeight="1" x14ac:dyDescent="0.2">
      <c r="A49" s="92" t="s">
        <v>92</v>
      </c>
      <c r="B49" s="11" t="s">
        <v>93</v>
      </c>
      <c r="C49" s="12" t="s">
        <v>59</v>
      </c>
      <c r="D49" s="13">
        <v>28</v>
      </c>
      <c r="E49" s="13">
        <v>618.26</v>
      </c>
      <c r="F49" s="13">
        <v>764.35</v>
      </c>
      <c r="G49" s="13">
        <v>21401.8</v>
      </c>
      <c r="H49" s="13">
        <v>28</v>
      </c>
      <c r="I49" s="13">
        <v>0</v>
      </c>
      <c r="J49" s="13">
        <v>28</v>
      </c>
      <c r="K49" s="13">
        <v>21401.8</v>
      </c>
      <c r="L49" s="13">
        <v>0</v>
      </c>
      <c r="M49" s="93">
        <v>21401.8</v>
      </c>
    </row>
    <row r="50" spans="1:13" ht="39" customHeight="1" x14ac:dyDescent="0.2">
      <c r="A50" s="92" t="s">
        <v>94</v>
      </c>
      <c r="B50" s="11" t="s">
        <v>95</v>
      </c>
      <c r="C50" s="12" t="s">
        <v>59</v>
      </c>
      <c r="D50" s="13">
        <v>162.87799999999999</v>
      </c>
      <c r="E50" s="13">
        <v>78.849999999999994</v>
      </c>
      <c r="F50" s="13">
        <v>97.48</v>
      </c>
      <c r="G50" s="13">
        <v>15877.34744</v>
      </c>
      <c r="H50" s="13">
        <v>162.87799999999999</v>
      </c>
      <c r="I50" s="13">
        <v>0</v>
      </c>
      <c r="J50" s="13">
        <v>162.87799999999999</v>
      </c>
      <c r="K50" s="13">
        <v>15877.34744</v>
      </c>
      <c r="L50" s="13">
        <v>0</v>
      </c>
      <c r="M50" s="93">
        <v>15877.34744</v>
      </c>
    </row>
    <row r="51" spans="1:13" ht="39" customHeight="1" x14ac:dyDescent="0.2">
      <c r="A51" s="92" t="s">
        <v>96</v>
      </c>
      <c r="B51" s="11" t="s">
        <v>97</v>
      </c>
      <c r="C51" s="12" t="s">
        <v>31</v>
      </c>
      <c r="D51" s="13">
        <v>1000.46</v>
      </c>
      <c r="E51" s="13">
        <v>119.28</v>
      </c>
      <c r="F51" s="13">
        <v>147.46</v>
      </c>
      <c r="G51" s="13">
        <v>147527.8316</v>
      </c>
      <c r="H51" s="13">
        <v>1000.46</v>
      </c>
      <c r="I51" s="13">
        <v>0</v>
      </c>
      <c r="J51" s="13">
        <v>1000.46</v>
      </c>
      <c r="K51" s="13">
        <v>147527.8316</v>
      </c>
      <c r="L51" s="13">
        <v>0</v>
      </c>
      <c r="M51" s="93">
        <v>147527.8316</v>
      </c>
    </row>
    <row r="52" spans="1:13" ht="26.25" customHeight="1" x14ac:dyDescent="0.2">
      <c r="A52" s="92" t="s">
        <v>98</v>
      </c>
      <c r="B52" s="11" t="s">
        <v>99</v>
      </c>
      <c r="C52" s="12" t="s">
        <v>59</v>
      </c>
      <c r="D52" s="13">
        <v>281.71325000000002</v>
      </c>
      <c r="E52" s="13">
        <v>68.319999999999993</v>
      </c>
      <c r="F52" s="13">
        <v>84.46</v>
      </c>
      <c r="G52" s="13">
        <v>23793.501095</v>
      </c>
      <c r="H52" s="13">
        <v>281.71325000000002</v>
      </c>
      <c r="I52" s="13">
        <v>0</v>
      </c>
      <c r="J52" s="13">
        <v>281.71325000000002</v>
      </c>
      <c r="K52" s="13">
        <v>23793.501095</v>
      </c>
      <c r="L52" s="13">
        <v>0</v>
      </c>
      <c r="M52" s="93">
        <v>23793.501095</v>
      </c>
    </row>
    <row r="53" spans="1:13" ht="39" customHeight="1" x14ac:dyDescent="0.2">
      <c r="A53" s="92" t="s">
        <v>100</v>
      </c>
      <c r="B53" s="11" t="s">
        <v>101</v>
      </c>
      <c r="C53" s="12" t="s">
        <v>31</v>
      </c>
      <c r="D53" s="13">
        <v>965.06999999999994</v>
      </c>
      <c r="E53" s="13">
        <v>2.73</v>
      </c>
      <c r="F53" s="13">
        <v>3.37</v>
      </c>
      <c r="G53" s="13">
        <v>3252.2858999999999</v>
      </c>
      <c r="H53" s="13">
        <v>965.07</v>
      </c>
      <c r="I53" s="13">
        <v>0</v>
      </c>
      <c r="J53" s="13">
        <v>965.07</v>
      </c>
      <c r="K53" s="13">
        <v>3252.2859000000003</v>
      </c>
      <c r="L53" s="13">
        <v>0</v>
      </c>
      <c r="M53" s="93">
        <v>3252.2859000000003</v>
      </c>
    </row>
    <row r="54" spans="1:13" ht="39" customHeight="1" x14ac:dyDescent="0.2">
      <c r="A54" s="92" t="s">
        <v>102</v>
      </c>
      <c r="B54" s="11" t="s">
        <v>103</v>
      </c>
      <c r="C54" s="12" t="s">
        <v>79</v>
      </c>
      <c r="D54" s="13">
        <v>1204.6600000000001</v>
      </c>
      <c r="E54" s="13">
        <v>11.82</v>
      </c>
      <c r="F54" s="13">
        <v>14.61</v>
      </c>
      <c r="G54" s="13">
        <v>17600.082600000002</v>
      </c>
      <c r="H54" s="13">
        <v>1204.6600000000001</v>
      </c>
      <c r="I54" s="13">
        <v>0</v>
      </c>
      <c r="J54" s="13">
        <v>1204.6600000000001</v>
      </c>
      <c r="K54" s="13">
        <v>17600.082600000002</v>
      </c>
      <c r="L54" s="13">
        <v>0</v>
      </c>
      <c r="M54" s="93">
        <v>17600.082600000002</v>
      </c>
    </row>
    <row r="55" spans="1:13" ht="30" customHeight="1" x14ac:dyDescent="0.2">
      <c r="A55" s="92" t="s">
        <v>104</v>
      </c>
      <c r="B55" s="11" t="s">
        <v>105</v>
      </c>
      <c r="C55" s="12" t="s">
        <v>79</v>
      </c>
      <c r="D55" s="13">
        <v>2329.8000000000002</v>
      </c>
      <c r="E55" s="13">
        <v>11.26</v>
      </c>
      <c r="F55" s="13">
        <v>13.92</v>
      </c>
      <c r="G55" s="13">
        <v>32430.816000000003</v>
      </c>
      <c r="H55" s="13">
        <v>2329.8000000000002</v>
      </c>
      <c r="I55" s="13">
        <v>0</v>
      </c>
      <c r="J55" s="13">
        <v>2329.8000000000002</v>
      </c>
      <c r="K55" s="13">
        <v>32430.816000000003</v>
      </c>
      <c r="L55" s="13">
        <v>0</v>
      </c>
      <c r="M55" s="93">
        <v>32430.816000000003</v>
      </c>
    </row>
    <row r="56" spans="1:13" ht="30" customHeight="1" x14ac:dyDescent="0.2">
      <c r="A56" s="92" t="s">
        <v>106</v>
      </c>
      <c r="B56" s="11" t="s">
        <v>107</v>
      </c>
      <c r="C56" s="12" t="s">
        <v>79</v>
      </c>
      <c r="D56" s="13">
        <v>1426.6999999999998</v>
      </c>
      <c r="E56" s="13">
        <v>10.66</v>
      </c>
      <c r="F56" s="13">
        <v>13.17</v>
      </c>
      <c r="G56" s="13">
        <v>18789.638999999999</v>
      </c>
      <c r="H56" s="13">
        <v>1426.7</v>
      </c>
      <c r="I56" s="13">
        <v>0</v>
      </c>
      <c r="J56" s="13">
        <v>1426.7</v>
      </c>
      <c r="K56" s="13">
        <v>18789.638999999999</v>
      </c>
      <c r="L56" s="13">
        <v>0</v>
      </c>
      <c r="M56" s="93">
        <v>18789.638999999999</v>
      </c>
    </row>
    <row r="57" spans="1:13" ht="30" customHeight="1" x14ac:dyDescent="0.2">
      <c r="A57" s="92" t="s">
        <v>108</v>
      </c>
      <c r="B57" s="11" t="s">
        <v>109</v>
      </c>
      <c r="C57" s="12" t="s">
        <v>79</v>
      </c>
      <c r="D57" s="13">
        <v>1712.4</v>
      </c>
      <c r="E57" s="13">
        <v>15.85</v>
      </c>
      <c r="F57" s="13">
        <v>19.59</v>
      </c>
      <c r="G57" s="13">
        <v>33545.916000000005</v>
      </c>
      <c r="H57" s="13">
        <v>1712.4</v>
      </c>
      <c r="I57" s="13">
        <v>0</v>
      </c>
      <c r="J57" s="13">
        <v>1712.4</v>
      </c>
      <c r="K57" s="13">
        <v>33545.916000000005</v>
      </c>
      <c r="L57" s="13">
        <v>0</v>
      </c>
      <c r="M57" s="93">
        <v>33545.916000000005</v>
      </c>
    </row>
    <row r="58" spans="1:13" ht="39" customHeight="1" x14ac:dyDescent="0.2">
      <c r="A58" s="92" t="s">
        <v>110</v>
      </c>
      <c r="B58" s="11" t="s">
        <v>111</v>
      </c>
      <c r="C58" s="12" t="s">
        <v>59</v>
      </c>
      <c r="D58" s="13">
        <v>23.928549999999998</v>
      </c>
      <c r="E58" s="13">
        <v>426.8</v>
      </c>
      <c r="F58" s="13">
        <v>527.65</v>
      </c>
      <c r="G58" s="13">
        <v>12625.899407499999</v>
      </c>
      <c r="H58" s="13">
        <v>23.928049999999999</v>
      </c>
      <c r="I58" s="13">
        <v>0</v>
      </c>
      <c r="J58" s="13">
        <v>23.928049999999999</v>
      </c>
      <c r="K58" s="13">
        <v>12625.895582499999</v>
      </c>
      <c r="L58" s="13">
        <v>0</v>
      </c>
      <c r="M58" s="93">
        <v>12625.895582499999</v>
      </c>
    </row>
    <row r="59" spans="1:13" ht="30" customHeight="1" x14ac:dyDescent="0.2">
      <c r="A59" s="92" t="s">
        <v>112</v>
      </c>
      <c r="B59" s="11" t="s">
        <v>113</v>
      </c>
      <c r="C59" s="12" t="s">
        <v>79</v>
      </c>
      <c r="D59" s="13">
        <v>1919.4999999999998</v>
      </c>
      <c r="E59" s="13">
        <v>11.82</v>
      </c>
      <c r="F59" s="13">
        <v>14.61</v>
      </c>
      <c r="G59" s="13">
        <v>28043.894999999997</v>
      </c>
      <c r="H59" s="13">
        <v>1919.4999999999998</v>
      </c>
      <c r="I59" s="13">
        <v>0</v>
      </c>
      <c r="J59" s="13">
        <v>1919.4999999999998</v>
      </c>
      <c r="K59" s="13">
        <v>28043.894999999997</v>
      </c>
      <c r="L59" s="13">
        <v>0</v>
      </c>
      <c r="M59" s="93">
        <v>28043.894999999997</v>
      </c>
    </row>
    <row r="60" spans="1:13" ht="30" customHeight="1" x14ac:dyDescent="0.2">
      <c r="A60" s="92" t="s">
        <v>114</v>
      </c>
      <c r="B60" s="11" t="s">
        <v>115</v>
      </c>
      <c r="C60" s="12" t="s">
        <v>79</v>
      </c>
      <c r="D60" s="13">
        <v>260.7</v>
      </c>
      <c r="E60" s="13">
        <v>11.53</v>
      </c>
      <c r="F60" s="13">
        <v>14.25</v>
      </c>
      <c r="G60" s="13">
        <v>3714.9749999999999</v>
      </c>
      <c r="H60" s="13">
        <v>260.7</v>
      </c>
      <c r="I60" s="13">
        <v>0</v>
      </c>
      <c r="J60" s="13">
        <v>260.7</v>
      </c>
      <c r="K60" s="13">
        <v>3714.9749999999999</v>
      </c>
      <c r="L60" s="13">
        <v>0</v>
      </c>
      <c r="M60" s="93">
        <v>3714.9749999999999</v>
      </c>
    </row>
    <row r="61" spans="1:13" ht="30" customHeight="1" x14ac:dyDescent="0.2">
      <c r="A61" s="92" t="s">
        <v>116</v>
      </c>
      <c r="B61" s="11" t="s">
        <v>117</v>
      </c>
      <c r="C61" s="12" t="s">
        <v>79</v>
      </c>
      <c r="D61" s="13">
        <v>1693</v>
      </c>
      <c r="E61" s="13">
        <v>14.84</v>
      </c>
      <c r="F61" s="13">
        <v>18.34</v>
      </c>
      <c r="G61" s="13">
        <v>31049.62</v>
      </c>
      <c r="H61" s="13">
        <v>1693</v>
      </c>
      <c r="I61" s="13">
        <v>0</v>
      </c>
      <c r="J61" s="13">
        <v>1693</v>
      </c>
      <c r="K61" s="13">
        <v>31049.62</v>
      </c>
      <c r="L61" s="13">
        <v>0</v>
      </c>
      <c r="M61" s="93">
        <v>31049.62</v>
      </c>
    </row>
    <row r="62" spans="1:13" ht="30" customHeight="1" x14ac:dyDescent="0.2">
      <c r="A62" s="92" t="s">
        <v>118</v>
      </c>
      <c r="B62" s="11" t="s">
        <v>119</v>
      </c>
      <c r="C62" s="12" t="s">
        <v>79</v>
      </c>
      <c r="D62" s="13">
        <v>379.74</v>
      </c>
      <c r="E62" s="13">
        <v>16.86</v>
      </c>
      <c r="F62" s="13">
        <v>20.84</v>
      </c>
      <c r="G62" s="13">
        <v>7913.7816000000003</v>
      </c>
      <c r="H62" s="13">
        <v>379.74</v>
      </c>
      <c r="I62" s="13">
        <v>0</v>
      </c>
      <c r="J62" s="13">
        <v>379.74</v>
      </c>
      <c r="K62" s="13">
        <v>7913.7816000000003</v>
      </c>
      <c r="L62" s="13">
        <v>0</v>
      </c>
      <c r="M62" s="93">
        <v>7913.7816000000003</v>
      </c>
    </row>
    <row r="63" spans="1:13" ht="45.75" customHeight="1" x14ac:dyDescent="0.2">
      <c r="A63" s="92" t="s">
        <v>837</v>
      </c>
      <c r="B63" s="51" t="s">
        <v>839</v>
      </c>
      <c r="C63" s="12" t="s">
        <v>59</v>
      </c>
      <c r="D63" s="53">
        <v>162.91299999999998</v>
      </c>
      <c r="E63" s="13"/>
      <c r="F63" s="13">
        <v>680.23</v>
      </c>
      <c r="G63" s="13">
        <v>110818.30998999999</v>
      </c>
      <c r="H63" s="13">
        <v>162.91300000000001</v>
      </c>
      <c r="I63" s="13">
        <v>0</v>
      </c>
      <c r="J63" s="13">
        <v>162.91300000000001</v>
      </c>
      <c r="K63" s="13">
        <v>110818.30999000001</v>
      </c>
      <c r="L63" s="13">
        <v>0</v>
      </c>
      <c r="M63" s="93">
        <v>110818.30999000001</v>
      </c>
    </row>
    <row r="64" spans="1:13" ht="30" customHeight="1" x14ac:dyDescent="0.2">
      <c r="A64" s="92" t="s">
        <v>838</v>
      </c>
      <c r="B64" s="51" t="s">
        <v>840</v>
      </c>
      <c r="C64" s="12" t="s">
        <v>79</v>
      </c>
      <c r="D64" s="53">
        <v>2428.7999999999997</v>
      </c>
      <c r="E64" s="13"/>
      <c r="F64" s="13">
        <v>14.205087000000001</v>
      </c>
      <c r="G64" s="13">
        <v>34501.315305600001</v>
      </c>
      <c r="H64" s="13">
        <v>2428.7999999999997</v>
      </c>
      <c r="I64" s="13">
        <v>0</v>
      </c>
      <c r="J64" s="13">
        <v>2428.7999999999997</v>
      </c>
      <c r="K64" s="13">
        <v>34501.315305600001</v>
      </c>
      <c r="L64" s="13">
        <v>0</v>
      </c>
      <c r="M64" s="93">
        <v>34501.315305600001</v>
      </c>
    </row>
    <row r="65" spans="1:13" ht="24" customHeight="1" x14ac:dyDescent="0.2">
      <c r="A65" s="94" t="s">
        <v>120</v>
      </c>
      <c r="B65" s="15" t="s">
        <v>121</v>
      </c>
      <c r="C65" s="15"/>
      <c r="D65" s="19"/>
      <c r="E65" s="18"/>
      <c r="F65" s="18"/>
      <c r="G65" s="19">
        <v>10726922.33358811</v>
      </c>
      <c r="H65" s="19"/>
      <c r="I65" s="18"/>
      <c r="J65" s="19"/>
      <c r="K65" s="19">
        <v>10714330.72108811</v>
      </c>
      <c r="L65" s="19">
        <v>0</v>
      </c>
      <c r="M65" s="95">
        <v>10714330.72108811</v>
      </c>
    </row>
    <row r="66" spans="1:13" ht="32.25" hidden="1" customHeight="1" x14ac:dyDescent="0.2">
      <c r="A66" s="92" t="s">
        <v>122</v>
      </c>
      <c r="B66" s="11" t="s">
        <v>123</v>
      </c>
      <c r="C66" s="12" t="s">
        <v>79</v>
      </c>
      <c r="D66" s="13">
        <v>637.54999999999995</v>
      </c>
      <c r="E66" s="13">
        <v>15.98</v>
      </c>
      <c r="F66" s="13">
        <v>19.75</v>
      </c>
      <c r="G66" s="13">
        <v>12591.612499999999</v>
      </c>
      <c r="H66" s="13">
        <v>0</v>
      </c>
      <c r="I66" s="13">
        <v>0</v>
      </c>
      <c r="J66" s="13">
        <v>0</v>
      </c>
      <c r="K66" s="13">
        <v>0</v>
      </c>
      <c r="L66" s="13">
        <v>0</v>
      </c>
      <c r="M66" s="93">
        <v>0</v>
      </c>
    </row>
    <row r="67" spans="1:13" ht="48" customHeight="1" x14ac:dyDescent="0.2">
      <c r="A67" s="92" t="s">
        <v>124</v>
      </c>
      <c r="B67" s="11" t="s">
        <v>125</v>
      </c>
      <c r="C67" s="12" t="s">
        <v>79</v>
      </c>
      <c r="D67" s="14">
        <v>244921</v>
      </c>
      <c r="E67" s="13">
        <v>28.331400477099997</v>
      </c>
      <c r="F67" s="13">
        <v>35.026110409838729</v>
      </c>
      <c r="G67" s="13">
        <v>8578629.9876881111</v>
      </c>
      <c r="H67" s="13">
        <v>244921</v>
      </c>
      <c r="I67" s="13">
        <v>0</v>
      </c>
      <c r="J67" s="13">
        <v>244921</v>
      </c>
      <c r="K67" s="13">
        <v>8578629.9876881111</v>
      </c>
      <c r="L67" s="13">
        <v>0</v>
      </c>
      <c r="M67" s="93">
        <v>8578629.9876881111</v>
      </c>
    </row>
    <row r="68" spans="1:13" ht="32.25" hidden="1" customHeight="1" x14ac:dyDescent="0.2">
      <c r="A68" s="92" t="s">
        <v>126</v>
      </c>
      <c r="B68" s="11" t="s">
        <v>127</v>
      </c>
      <c r="C68" s="12" t="s">
        <v>31</v>
      </c>
      <c r="D68" s="13">
        <v>0</v>
      </c>
      <c r="E68" s="13">
        <v>200.14249999999998</v>
      </c>
      <c r="F68" s="13">
        <v>247.43617274999997</v>
      </c>
      <c r="G68" s="13">
        <v>0</v>
      </c>
      <c r="H68" s="13">
        <v>0</v>
      </c>
      <c r="I68" s="13">
        <v>0</v>
      </c>
      <c r="J68" s="13">
        <v>0</v>
      </c>
      <c r="K68" s="13">
        <v>0</v>
      </c>
      <c r="L68" s="13">
        <v>0</v>
      </c>
      <c r="M68" s="93">
        <v>0</v>
      </c>
    </row>
    <row r="69" spans="1:13" ht="32.25" hidden="1" customHeight="1" x14ac:dyDescent="0.2">
      <c r="A69" s="92" t="s">
        <v>128</v>
      </c>
      <c r="B69" s="11" t="s">
        <v>129</v>
      </c>
      <c r="C69" s="12" t="s">
        <v>31</v>
      </c>
      <c r="D69" s="13">
        <v>0</v>
      </c>
      <c r="E69" s="13">
        <v>89.81</v>
      </c>
      <c r="F69" s="13">
        <v>111.03</v>
      </c>
      <c r="G69" s="13">
        <v>0</v>
      </c>
      <c r="H69" s="13">
        <v>0</v>
      </c>
      <c r="I69" s="13">
        <v>0</v>
      </c>
      <c r="J69" s="13">
        <v>0</v>
      </c>
      <c r="K69" s="13">
        <v>0</v>
      </c>
      <c r="L69" s="13">
        <v>0</v>
      </c>
      <c r="M69" s="93">
        <v>0</v>
      </c>
    </row>
    <row r="70" spans="1:13" ht="40.5" hidden="1" customHeight="1" x14ac:dyDescent="0.2">
      <c r="A70" s="92" t="s">
        <v>130</v>
      </c>
      <c r="B70" s="11" t="s">
        <v>131</v>
      </c>
      <c r="C70" s="12" t="s">
        <v>59</v>
      </c>
      <c r="D70" s="13">
        <v>0</v>
      </c>
      <c r="E70" s="13">
        <v>639.05999999999995</v>
      </c>
      <c r="F70" s="13">
        <v>790.06</v>
      </c>
      <c r="G70" s="13">
        <v>0</v>
      </c>
      <c r="H70" s="13">
        <v>0</v>
      </c>
      <c r="I70" s="13">
        <v>0</v>
      </c>
      <c r="J70" s="13">
        <v>0</v>
      </c>
      <c r="K70" s="13">
        <v>0</v>
      </c>
      <c r="L70" s="13">
        <v>0</v>
      </c>
      <c r="M70" s="93">
        <v>0</v>
      </c>
    </row>
    <row r="71" spans="1:13" ht="48" customHeight="1" x14ac:dyDescent="0.2">
      <c r="A71" s="96" t="s">
        <v>841</v>
      </c>
      <c r="B71" s="51" t="s">
        <v>842</v>
      </c>
      <c r="C71" s="52" t="s">
        <v>79</v>
      </c>
      <c r="D71" s="53">
        <v>1196.1600000000001</v>
      </c>
      <c r="E71" s="13"/>
      <c r="F71" s="13">
        <v>20.84</v>
      </c>
      <c r="G71" s="13">
        <v>24927.974400000003</v>
      </c>
      <c r="H71" s="13">
        <v>1196.1600000000001</v>
      </c>
      <c r="I71" s="13">
        <v>0</v>
      </c>
      <c r="J71" s="13">
        <v>1196.1600000000001</v>
      </c>
      <c r="K71" s="13">
        <v>24927.974400000003</v>
      </c>
      <c r="L71" s="13">
        <v>0</v>
      </c>
      <c r="M71" s="93">
        <v>24927.974400000003</v>
      </c>
    </row>
    <row r="72" spans="1:13" ht="43.5" customHeight="1" x14ac:dyDescent="0.2">
      <c r="A72" s="96" t="s">
        <v>843</v>
      </c>
      <c r="B72" s="51" t="s">
        <v>844</v>
      </c>
      <c r="C72" s="52" t="s">
        <v>79</v>
      </c>
      <c r="D72" s="53">
        <v>314.5</v>
      </c>
      <c r="E72" s="13"/>
      <c r="F72" s="13">
        <v>19.59</v>
      </c>
      <c r="G72" s="13">
        <v>6161.0550000000003</v>
      </c>
      <c r="H72" s="13">
        <v>314.5</v>
      </c>
      <c r="I72" s="13">
        <v>0</v>
      </c>
      <c r="J72" s="13">
        <v>314.5</v>
      </c>
      <c r="K72" s="13">
        <v>6161.0550000000003</v>
      </c>
      <c r="L72" s="13">
        <v>0</v>
      </c>
      <c r="M72" s="93">
        <v>6161.0550000000003</v>
      </c>
    </row>
    <row r="73" spans="1:13" ht="42" customHeight="1" x14ac:dyDescent="0.2">
      <c r="A73" s="96" t="s">
        <v>845</v>
      </c>
      <c r="B73" s="51" t="s">
        <v>846</v>
      </c>
      <c r="C73" s="52" t="s">
        <v>79</v>
      </c>
      <c r="D73" s="53">
        <v>2084.29</v>
      </c>
      <c r="E73" s="13"/>
      <c r="F73" s="13">
        <v>18.34</v>
      </c>
      <c r="G73" s="13">
        <v>38225.878599999996</v>
      </c>
      <c r="H73" s="13">
        <v>2084.29</v>
      </c>
      <c r="I73" s="13">
        <v>0</v>
      </c>
      <c r="J73" s="13">
        <v>2084.29</v>
      </c>
      <c r="K73" s="13">
        <v>38225.878599999996</v>
      </c>
      <c r="L73" s="13">
        <v>0</v>
      </c>
      <c r="M73" s="93">
        <v>38225.878599999996</v>
      </c>
    </row>
    <row r="74" spans="1:13" ht="48" customHeight="1" x14ac:dyDescent="0.2">
      <c r="A74" s="96" t="s">
        <v>847</v>
      </c>
      <c r="B74" s="51" t="s">
        <v>103</v>
      </c>
      <c r="C74" s="52" t="s">
        <v>79</v>
      </c>
      <c r="D74" s="53">
        <v>906.2</v>
      </c>
      <c r="E74" s="13"/>
      <c r="F74" s="13">
        <v>14.61</v>
      </c>
      <c r="G74" s="13">
        <v>13239.582</v>
      </c>
      <c r="H74" s="13">
        <v>906.2</v>
      </c>
      <c r="I74" s="13">
        <v>0</v>
      </c>
      <c r="J74" s="13">
        <v>906.2</v>
      </c>
      <c r="K74" s="13">
        <v>13239.582</v>
      </c>
      <c r="L74" s="13">
        <v>0</v>
      </c>
      <c r="M74" s="93">
        <v>13239.582</v>
      </c>
    </row>
    <row r="75" spans="1:13" ht="33.75" customHeight="1" x14ac:dyDescent="0.2">
      <c r="A75" s="96" t="s">
        <v>848</v>
      </c>
      <c r="B75" s="51" t="s">
        <v>849</v>
      </c>
      <c r="C75" s="52" t="s">
        <v>79</v>
      </c>
      <c r="D75" s="53">
        <v>1024.5999999999999</v>
      </c>
      <c r="E75" s="13"/>
      <c r="F75" s="13">
        <v>19.59</v>
      </c>
      <c r="G75" s="13">
        <v>20071.913999999997</v>
      </c>
      <c r="H75" s="13">
        <v>1024.5999999999999</v>
      </c>
      <c r="I75" s="13">
        <v>0</v>
      </c>
      <c r="J75" s="13">
        <v>1024.5999999999999</v>
      </c>
      <c r="K75" s="13">
        <v>20071.913999999997</v>
      </c>
      <c r="L75" s="13">
        <v>0</v>
      </c>
      <c r="M75" s="93">
        <v>20071.913999999997</v>
      </c>
    </row>
    <row r="76" spans="1:13" ht="36.75" customHeight="1" x14ac:dyDescent="0.2">
      <c r="A76" s="96" t="s">
        <v>850</v>
      </c>
      <c r="B76" s="51" t="s">
        <v>851</v>
      </c>
      <c r="C76" s="52" t="s">
        <v>79</v>
      </c>
      <c r="D76" s="53">
        <v>10999.2</v>
      </c>
      <c r="E76" s="13"/>
      <c r="F76" s="13">
        <v>18.34</v>
      </c>
      <c r="G76" s="13">
        <v>201725.32800000001</v>
      </c>
      <c r="H76" s="13">
        <v>10999.2</v>
      </c>
      <c r="I76" s="13">
        <v>0</v>
      </c>
      <c r="J76" s="13">
        <v>10999.2</v>
      </c>
      <c r="K76" s="13">
        <v>201725.32800000001</v>
      </c>
      <c r="L76" s="13">
        <v>0</v>
      </c>
      <c r="M76" s="93">
        <v>201725.32800000001</v>
      </c>
    </row>
    <row r="77" spans="1:13" ht="35.25" customHeight="1" x14ac:dyDescent="0.2">
      <c r="A77" s="96" t="s">
        <v>852</v>
      </c>
      <c r="B77" s="51" t="s">
        <v>853</v>
      </c>
      <c r="C77" s="52" t="s">
        <v>79</v>
      </c>
      <c r="D77" s="53">
        <v>2501.62</v>
      </c>
      <c r="E77" s="13"/>
      <c r="F77" s="13">
        <v>14.61</v>
      </c>
      <c r="G77" s="13">
        <v>36548.6682</v>
      </c>
      <c r="H77" s="13">
        <v>2501.62</v>
      </c>
      <c r="I77" s="13">
        <v>0</v>
      </c>
      <c r="J77" s="13">
        <v>2501.62</v>
      </c>
      <c r="K77" s="13">
        <v>36548.6682</v>
      </c>
      <c r="L77" s="13">
        <v>0</v>
      </c>
      <c r="M77" s="93">
        <v>36548.6682</v>
      </c>
    </row>
    <row r="78" spans="1:13" ht="34.5" customHeight="1" x14ac:dyDescent="0.2">
      <c r="A78" s="96" t="s">
        <v>854</v>
      </c>
      <c r="B78" s="51" t="s">
        <v>855</v>
      </c>
      <c r="C78" s="52" t="s">
        <v>79</v>
      </c>
      <c r="D78" s="53">
        <v>6.1</v>
      </c>
      <c r="E78" s="13"/>
      <c r="F78" s="13">
        <v>13.92</v>
      </c>
      <c r="G78" s="13">
        <v>84.911999999999992</v>
      </c>
      <c r="H78" s="13">
        <v>6.1</v>
      </c>
      <c r="I78" s="13">
        <v>0</v>
      </c>
      <c r="J78" s="13">
        <v>6.1</v>
      </c>
      <c r="K78" s="13">
        <v>84.911999999999992</v>
      </c>
      <c r="L78" s="13">
        <v>0</v>
      </c>
      <c r="M78" s="93">
        <v>84.911999999999992</v>
      </c>
    </row>
    <row r="79" spans="1:13" ht="38.25" customHeight="1" x14ac:dyDescent="0.2">
      <c r="A79" s="96" t="s">
        <v>856</v>
      </c>
      <c r="B79" s="51" t="s">
        <v>857</v>
      </c>
      <c r="C79" s="52" t="s">
        <v>79</v>
      </c>
      <c r="D79" s="53">
        <v>24.1</v>
      </c>
      <c r="E79" s="13"/>
      <c r="F79" s="13">
        <v>13.17</v>
      </c>
      <c r="G79" s="13">
        <v>317.39699999999999</v>
      </c>
      <c r="H79" s="13">
        <v>24.1</v>
      </c>
      <c r="I79" s="13">
        <v>0</v>
      </c>
      <c r="J79" s="13">
        <v>24.1</v>
      </c>
      <c r="K79" s="13">
        <v>317.39699999999999</v>
      </c>
      <c r="L79" s="13">
        <v>0</v>
      </c>
      <c r="M79" s="93">
        <v>317.39699999999999</v>
      </c>
    </row>
    <row r="80" spans="1:13" ht="24.75" customHeight="1" x14ac:dyDescent="0.2">
      <c r="A80" s="96" t="s">
        <v>858</v>
      </c>
      <c r="B80" s="51" t="s">
        <v>859</v>
      </c>
      <c r="C80" s="52" t="s">
        <v>31</v>
      </c>
      <c r="D80" s="53">
        <v>4479.59</v>
      </c>
      <c r="E80" s="13"/>
      <c r="F80" s="13">
        <v>159.19</v>
      </c>
      <c r="G80" s="13">
        <v>713105.93209999998</v>
      </c>
      <c r="H80" s="13">
        <v>4479.59</v>
      </c>
      <c r="I80" s="13">
        <v>0</v>
      </c>
      <c r="J80" s="13">
        <v>4479.59</v>
      </c>
      <c r="K80" s="13">
        <v>713105.93209999998</v>
      </c>
      <c r="L80" s="13">
        <v>0</v>
      </c>
      <c r="M80" s="93">
        <v>713105.93209999998</v>
      </c>
    </row>
    <row r="81" spans="1:13" ht="42" customHeight="1" x14ac:dyDescent="0.2">
      <c r="A81" s="96" t="s">
        <v>860</v>
      </c>
      <c r="B81" s="51" t="s">
        <v>861</v>
      </c>
      <c r="C81" s="52" t="s">
        <v>59</v>
      </c>
      <c r="D81" s="53">
        <v>577.16</v>
      </c>
      <c r="E81" s="13"/>
      <c r="F81" s="13">
        <v>641.38</v>
      </c>
      <c r="G81" s="13">
        <v>370178.88079999998</v>
      </c>
      <c r="H81" s="13">
        <v>577.16</v>
      </c>
      <c r="I81" s="13">
        <v>0</v>
      </c>
      <c r="J81" s="13">
        <v>577.16</v>
      </c>
      <c r="K81" s="13">
        <v>370178.88079999998</v>
      </c>
      <c r="L81" s="13">
        <v>0</v>
      </c>
      <c r="M81" s="93">
        <v>370178.88079999998</v>
      </c>
    </row>
    <row r="82" spans="1:13" ht="33" customHeight="1" x14ac:dyDescent="0.2">
      <c r="A82" s="96" t="s">
        <v>862</v>
      </c>
      <c r="B82" s="51" t="s">
        <v>863</v>
      </c>
      <c r="C82" s="52" t="s">
        <v>31</v>
      </c>
      <c r="D82" s="53">
        <v>4278.2299999999996</v>
      </c>
      <c r="E82" s="13"/>
      <c r="F82" s="13">
        <v>72.489999999999995</v>
      </c>
      <c r="G82" s="13">
        <v>310128.89269999997</v>
      </c>
      <c r="H82" s="13">
        <v>4278.2299999999996</v>
      </c>
      <c r="I82" s="13">
        <v>0</v>
      </c>
      <c r="J82" s="13">
        <v>4278.2299999999996</v>
      </c>
      <c r="K82" s="13">
        <v>310128.89269999997</v>
      </c>
      <c r="L82" s="13">
        <v>0</v>
      </c>
      <c r="M82" s="93">
        <v>310128.89269999997</v>
      </c>
    </row>
    <row r="83" spans="1:13" ht="33" customHeight="1" x14ac:dyDescent="0.2">
      <c r="A83" s="96" t="s">
        <v>982</v>
      </c>
      <c r="B83" s="51" t="s">
        <v>981</v>
      </c>
      <c r="C83" s="52" t="s">
        <v>31</v>
      </c>
      <c r="D83" s="53">
        <v>336.82</v>
      </c>
      <c r="E83" s="13"/>
      <c r="F83" s="13">
        <v>199.04</v>
      </c>
      <c r="G83" s="13">
        <v>67040.652799999996</v>
      </c>
      <c r="H83" s="13">
        <v>336.82</v>
      </c>
      <c r="I83" s="13">
        <v>0</v>
      </c>
      <c r="J83" s="13">
        <v>336.82</v>
      </c>
      <c r="K83" s="13">
        <v>67040.652799999996</v>
      </c>
      <c r="L83" s="13">
        <v>0</v>
      </c>
      <c r="M83" s="93">
        <v>67040.652799999996</v>
      </c>
    </row>
    <row r="84" spans="1:13" ht="33" customHeight="1" x14ac:dyDescent="0.2">
      <c r="A84" s="96" t="s">
        <v>983</v>
      </c>
      <c r="B84" s="51" t="s">
        <v>984</v>
      </c>
      <c r="C84" s="52" t="s">
        <v>31</v>
      </c>
      <c r="D84" s="53">
        <v>336.82</v>
      </c>
      <c r="E84" s="13"/>
      <c r="F84" s="13">
        <v>110.1</v>
      </c>
      <c r="G84" s="13">
        <v>37083.881999999998</v>
      </c>
      <c r="H84" s="13">
        <v>336.82</v>
      </c>
      <c r="I84" s="13">
        <v>0</v>
      </c>
      <c r="J84" s="13">
        <v>336.82</v>
      </c>
      <c r="K84" s="13">
        <v>37083.881999999998</v>
      </c>
      <c r="L84" s="13">
        <v>0</v>
      </c>
      <c r="M84" s="93">
        <v>37083.881999999998</v>
      </c>
    </row>
    <row r="85" spans="1:13" ht="33" customHeight="1" x14ac:dyDescent="0.2">
      <c r="A85" s="96" t="s">
        <v>985</v>
      </c>
      <c r="B85" s="51" t="s">
        <v>986</v>
      </c>
      <c r="C85" s="52" t="s">
        <v>31</v>
      </c>
      <c r="D85" s="53">
        <v>528.45000000000005</v>
      </c>
      <c r="E85" s="13"/>
      <c r="F85" s="13">
        <v>156.4</v>
      </c>
      <c r="G85" s="13">
        <v>82649.580000000016</v>
      </c>
      <c r="H85" s="13">
        <v>528.45000000000005</v>
      </c>
      <c r="I85" s="13">
        <v>0</v>
      </c>
      <c r="J85" s="13">
        <v>528.45000000000005</v>
      </c>
      <c r="K85" s="13">
        <v>82649.580000000016</v>
      </c>
      <c r="L85" s="13">
        <v>0</v>
      </c>
      <c r="M85" s="93">
        <v>82649.580000000016</v>
      </c>
    </row>
    <row r="86" spans="1:13" ht="33" customHeight="1" x14ac:dyDescent="0.2">
      <c r="A86" s="96" t="s">
        <v>987</v>
      </c>
      <c r="B86" s="51" t="s">
        <v>988</v>
      </c>
      <c r="C86" s="52" t="s">
        <v>31</v>
      </c>
      <c r="D86" s="53">
        <v>528.45000000000005</v>
      </c>
      <c r="E86" s="13"/>
      <c r="F86" s="13">
        <v>162.11000000000001</v>
      </c>
      <c r="G86" s="13">
        <v>85667.029500000019</v>
      </c>
      <c r="H86" s="13">
        <v>528.45000000000005</v>
      </c>
      <c r="I86" s="13">
        <v>0</v>
      </c>
      <c r="J86" s="13">
        <v>528.45000000000005</v>
      </c>
      <c r="K86" s="13">
        <v>85667.029500000019</v>
      </c>
      <c r="L86" s="13">
        <v>0</v>
      </c>
      <c r="M86" s="93">
        <v>85667.029500000019</v>
      </c>
    </row>
    <row r="87" spans="1:13" ht="33" customHeight="1" x14ac:dyDescent="0.2">
      <c r="A87" s="96" t="s">
        <v>989</v>
      </c>
      <c r="B87" s="51" t="s">
        <v>990</v>
      </c>
      <c r="C87" s="52" t="s">
        <v>31</v>
      </c>
      <c r="D87" s="53">
        <v>321.75</v>
      </c>
      <c r="E87" s="13"/>
      <c r="F87" s="13">
        <v>53.13</v>
      </c>
      <c r="G87" s="13">
        <v>17094.577499999999</v>
      </c>
      <c r="H87" s="13">
        <v>321.75</v>
      </c>
      <c r="I87" s="13">
        <v>0</v>
      </c>
      <c r="J87" s="13">
        <v>321.75</v>
      </c>
      <c r="K87" s="13">
        <v>17094.577499999999</v>
      </c>
      <c r="L87" s="13">
        <v>0</v>
      </c>
      <c r="M87" s="93">
        <v>17094.577499999999</v>
      </c>
    </row>
    <row r="88" spans="1:13" ht="33" customHeight="1" x14ac:dyDescent="0.2">
      <c r="A88" s="96" t="s">
        <v>991</v>
      </c>
      <c r="B88" s="51" t="s">
        <v>992</v>
      </c>
      <c r="C88" s="52" t="s">
        <v>31</v>
      </c>
      <c r="D88" s="53">
        <v>321.75</v>
      </c>
      <c r="E88" s="13"/>
      <c r="F88" s="13">
        <v>45.73</v>
      </c>
      <c r="G88" s="13">
        <v>14713.627499999999</v>
      </c>
      <c r="H88" s="13">
        <v>321.75</v>
      </c>
      <c r="I88" s="13">
        <v>0</v>
      </c>
      <c r="J88" s="13">
        <v>321.75</v>
      </c>
      <c r="K88" s="13">
        <v>14713.627499999999</v>
      </c>
      <c r="L88" s="13">
        <v>0</v>
      </c>
      <c r="M88" s="93">
        <v>14713.627499999999</v>
      </c>
    </row>
    <row r="89" spans="1:13" ht="33" customHeight="1" x14ac:dyDescent="0.2">
      <c r="A89" s="96" t="s">
        <v>993</v>
      </c>
      <c r="B89" s="51" t="s">
        <v>994</v>
      </c>
      <c r="C89" s="52" t="s">
        <v>46</v>
      </c>
      <c r="D89" s="53">
        <v>12.4</v>
      </c>
      <c r="E89" s="13"/>
      <c r="F89" s="13">
        <v>101.74</v>
      </c>
      <c r="G89" s="13">
        <v>1261.576</v>
      </c>
      <c r="H89" s="13">
        <v>12.4</v>
      </c>
      <c r="I89" s="13">
        <v>0</v>
      </c>
      <c r="J89" s="13">
        <v>12.4</v>
      </c>
      <c r="K89" s="13">
        <v>1261.576</v>
      </c>
      <c r="L89" s="13">
        <v>0</v>
      </c>
      <c r="M89" s="93">
        <v>1261.576</v>
      </c>
    </row>
    <row r="90" spans="1:13" ht="33" customHeight="1" x14ac:dyDescent="0.2">
      <c r="A90" s="96" t="s">
        <v>995</v>
      </c>
      <c r="B90" s="51" t="s">
        <v>996</v>
      </c>
      <c r="C90" s="52" t="s">
        <v>46</v>
      </c>
      <c r="D90" s="53">
        <v>211.1</v>
      </c>
      <c r="E90" s="13"/>
      <c r="F90" s="13">
        <v>88.61</v>
      </c>
      <c r="G90" s="13">
        <v>18705.571</v>
      </c>
      <c r="H90" s="13">
        <v>211.1</v>
      </c>
      <c r="I90" s="13">
        <v>0</v>
      </c>
      <c r="J90" s="13">
        <v>211.1</v>
      </c>
      <c r="K90" s="13">
        <v>18705.571</v>
      </c>
      <c r="L90" s="13">
        <v>0</v>
      </c>
      <c r="M90" s="93">
        <v>18705.571</v>
      </c>
    </row>
    <row r="91" spans="1:13" ht="33" customHeight="1" x14ac:dyDescent="0.2">
      <c r="A91" s="96" t="s">
        <v>997</v>
      </c>
      <c r="B91" s="51" t="s">
        <v>998</v>
      </c>
      <c r="C91" s="52" t="s">
        <v>46</v>
      </c>
      <c r="D91" s="53">
        <v>174.4</v>
      </c>
      <c r="E91" s="13"/>
      <c r="F91" s="13">
        <v>99.66</v>
      </c>
      <c r="G91" s="13">
        <v>17380.704000000002</v>
      </c>
      <c r="H91" s="13">
        <v>174.4</v>
      </c>
      <c r="I91" s="13">
        <v>0</v>
      </c>
      <c r="J91" s="13">
        <v>174.4</v>
      </c>
      <c r="K91" s="13">
        <v>17380.704000000002</v>
      </c>
      <c r="L91" s="13">
        <v>0</v>
      </c>
      <c r="M91" s="93">
        <v>17380.704000000002</v>
      </c>
    </row>
    <row r="92" spans="1:13" ht="33" customHeight="1" x14ac:dyDescent="0.2">
      <c r="A92" s="96" t="s">
        <v>999</v>
      </c>
      <c r="B92" s="51" t="s">
        <v>1000</v>
      </c>
      <c r="C92" s="52" t="s">
        <v>46</v>
      </c>
      <c r="D92" s="53">
        <v>174.4</v>
      </c>
      <c r="E92" s="13"/>
      <c r="F92" s="13">
        <v>92.82</v>
      </c>
      <c r="G92" s="13">
        <v>16187.807999999999</v>
      </c>
      <c r="H92" s="13">
        <v>174.4</v>
      </c>
      <c r="I92" s="13">
        <v>0</v>
      </c>
      <c r="J92" s="13">
        <v>174.4</v>
      </c>
      <c r="K92" s="13">
        <v>16187.807999999999</v>
      </c>
      <c r="L92" s="13">
        <v>0</v>
      </c>
      <c r="M92" s="93">
        <v>16187.807999999999</v>
      </c>
    </row>
    <row r="93" spans="1:13" ht="33" customHeight="1" x14ac:dyDescent="0.2">
      <c r="A93" s="96" t="s">
        <v>1001</v>
      </c>
      <c r="B93" s="51" t="s">
        <v>1002</v>
      </c>
      <c r="C93" s="52" t="s">
        <v>46</v>
      </c>
      <c r="D93" s="53">
        <v>51.6</v>
      </c>
      <c r="E93" s="13"/>
      <c r="F93" s="13">
        <v>87.99</v>
      </c>
      <c r="G93" s="13">
        <v>4540.2839999999997</v>
      </c>
      <c r="H93" s="13">
        <v>51.6</v>
      </c>
      <c r="I93" s="13">
        <v>0</v>
      </c>
      <c r="J93" s="13">
        <v>51.6</v>
      </c>
      <c r="K93" s="13">
        <v>4540.2839999999997</v>
      </c>
      <c r="L93" s="13">
        <v>0</v>
      </c>
      <c r="M93" s="93">
        <v>4540.2839999999997</v>
      </c>
    </row>
    <row r="94" spans="1:13" ht="33" customHeight="1" x14ac:dyDescent="0.2">
      <c r="A94" s="96" t="s">
        <v>1003</v>
      </c>
      <c r="B94" s="51" t="s">
        <v>1004</v>
      </c>
      <c r="C94" s="52" t="s">
        <v>46</v>
      </c>
      <c r="D94" s="53">
        <v>51.6</v>
      </c>
      <c r="E94" s="13"/>
      <c r="F94" s="13">
        <v>82.66</v>
      </c>
      <c r="G94" s="13">
        <v>4265.2560000000003</v>
      </c>
      <c r="H94" s="13">
        <v>51.6</v>
      </c>
      <c r="I94" s="13">
        <v>0</v>
      </c>
      <c r="J94" s="13">
        <v>51.6</v>
      </c>
      <c r="K94" s="13">
        <v>4265.2560000000003</v>
      </c>
      <c r="L94" s="13">
        <v>0</v>
      </c>
      <c r="M94" s="93">
        <v>4265.2560000000003</v>
      </c>
    </row>
    <row r="95" spans="1:13" ht="33" customHeight="1" x14ac:dyDescent="0.2">
      <c r="A95" s="96" t="s">
        <v>1005</v>
      </c>
      <c r="B95" s="51" t="s">
        <v>1006</v>
      </c>
      <c r="C95" s="52" t="s">
        <v>1007</v>
      </c>
      <c r="D95" s="53">
        <v>56383.23</v>
      </c>
      <c r="E95" s="13"/>
      <c r="F95" s="13">
        <v>0.61</v>
      </c>
      <c r="G95" s="13">
        <v>34393.770300000004</v>
      </c>
      <c r="H95" s="13">
        <v>56383.23</v>
      </c>
      <c r="I95" s="13">
        <v>0</v>
      </c>
      <c r="J95" s="13">
        <v>56383.23</v>
      </c>
      <c r="K95" s="13">
        <v>34393.770300000004</v>
      </c>
      <c r="L95" s="13">
        <v>0</v>
      </c>
      <c r="M95" s="93">
        <v>34393.770300000004</v>
      </c>
    </row>
    <row r="96" spans="1:13" ht="24.75" customHeight="1" x14ac:dyDescent="0.2">
      <c r="A96" s="94" t="s">
        <v>132</v>
      </c>
      <c r="B96" s="15" t="s">
        <v>133</v>
      </c>
      <c r="C96" s="15"/>
      <c r="D96" s="19"/>
      <c r="E96" s="18"/>
      <c r="F96" s="18"/>
      <c r="G96" s="19">
        <v>868548.30360001815</v>
      </c>
      <c r="H96" s="19"/>
      <c r="I96" s="18"/>
      <c r="J96" s="19"/>
      <c r="K96" s="19">
        <v>710393.38069893606</v>
      </c>
      <c r="L96" s="19">
        <v>158154.92290108206</v>
      </c>
      <c r="M96" s="95">
        <v>868548.30360001815</v>
      </c>
    </row>
    <row r="97" spans="1:13" ht="42.75" customHeight="1" x14ac:dyDescent="0.2">
      <c r="A97" s="92" t="s">
        <v>134</v>
      </c>
      <c r="B97" s="11" t="s">
        <v>135</v>
      </c>
      <c r="C97" s="12" t="s">
        <v>31</v>
      </c>
      <c r="D97" s="13">
        <v>4783.45</v>
      </c>
      <c r="E97" s="13">
        <v>48.97</v>
      </c>
      <c r="F97" s="13">
        <v>60.54</v>
      </c>
      <c r="G97" s="13">
        <v>289590.06299999997</v>
      </c>
      <c r="H97" s="13">
        <v>4783.45</v>
      </c>
      <c r="I97" s="13">
        <v>0</v>
      </c>
      <c r="J97" s="13">
        <v>4783.45</v>
      </c>
      <c r="K97" s="13">
        <v>289590.06299999997</v>
      </c>
      <c r="L97" s="13">
        <v>0</v>
      </c>
      <c r="M97" s="93">
        <v>289590.06299999997</v>
      </c>
    </row>
    <row r="98" spans="1:13" ht="24.75" customHeight="1" x14ac:dyDescent="0.2">
      <c r="A98" s="92" t="s">
        <v>136</v>
      </c>
      <c r="B98" s="11" t="s">
        <v>137</v>
      </c>
      <c r="C98" s="12" t="s">
        <v>31</v>
      </c>
      <c r="D98" s="13">
        <v>1613.52</v>
      </c>
      <c r="E98" s="13">
        <v>133.0293231</v>
      </c>
      <c r="F98" s="13">
        <v>164.46415214852999</v>
      </c>
      <c r="G98" s="13">
        <v>265366.19877469609</v>
      </c>
      <c r="H98" s="13">
        <v>1582.23</v>
      </c>
      <c r="I98" s="13">
        <v>31.29</v>
      </c>
      <c r="J98" s="13">
        <v>1613.52</v>
      </c>
      <c r="K98" s="13">
        <v>260220.11545396861</v>
      </c>
      <c r="L98" s="13">
        <v>5146.0833207275036</v>
      </c>
      <c r="M98" s="93">
        <v>265366.19877469609</v>
      </c>
    </row>
    <row r="99" spans="1:13" ht="24.75" customHeight="1" x14ac:dyDescent="0.2">
      <c r="A99" s="92" t="s">
        <v>138</v>
      </c>
      <c r="B99" s="11" t="s">
        <v>139</v>
      </c>
      <c r="C99" s="12" t="s">
        <v>31</v>
      </c>
      <c r="D99" s="13">
        <v>45.5</v>
      </c>
      <c r="E99" s="13">
        <v>454.69917899999996</v>
      </c>
      <c r="F99" s="13">
        <v>562.14459499769998</v>
      </c>
      <c r="G99" s="13">
        <v>25577.579072395351</v>
      </c>
      <c r="H99" s="13">
        <v>45.5</v>
      </c>
      <c r="I99" s="13">
        <v>0</v>
      </c>
      <c r="J99" s="13">
        <v>45.5</v>
      </c>
      <c r="K99" s="13">
        <v>25577.579072395351</v>
      </c>
      <c r="L99" s="13">
        <v>0</v>
      </c>
      <c r="M99" s="93">
        <v>25577.579072395351</v>
      </c>
    </row>
    <row r="100" spans="1:13" ht="46.5" customHeight="1" x14ac:dyDescent="0.2">
      <c r="A100" s="92" t="s">
        <v>140</v>
      </c>
      <c r="B100" s="11" t="s">
        <v>141</v>
      </c>
      <c r="C100" s="12" t="s">
        <v>31</v>
      </c>
      <c r="D100" s="13">
        <v>321.85000000000002</v>
      </c>
      <c r="E100" s="13">
        <v>121.35</v>
      </c>
      <c r="F100" s="13">
        <v>150.02000000000001</v>
      </c>
      <c r="G100" s="13">
        <v>48283.937000000005</v>
      </c>
      <c r="H100" s="13">
        <v>275.66000000000003</v>
      </c>
      <c r="I100" s="13">
        <v>46.19</v>
      </c>
      <c r="J100" s="13">
        <v>321.85000000000002</v>
      </c>
      <c r="K100" s="13">
        <v>41354.513200000009</v>
      </c>
      <c r="L100" s="13">
        <v>6929.4238000000005</v>
      </c>
      <c r="M100" s="93">
        <v>48283.937000000005</v>
      </c>
    </row>
    <row r="101" spans="1:13" ht="24.75" customHeight="1" x14ac:dyDescent="0.2">
      <c r="A101" s="92" t="s">
        <v>142</v>
      </c>
      <c r="B101" s="11" t="s">
        <v>143</v>
      </c>
      <c r="C101" s="12" t="s">
        <v>31</v>
      </c>
      <c r="D101" s="13">
        <v>316.83</v>
      </c>
      <c r="E101" s="13">
        <v>0</v>
      </c>
      <c r="F101" s="13">
        <v>498.68403766350002</v>
      </c>
      <c r="G101" s="13">
        <v>157998.06365292671</v>
      </c>
      <c r="H101" s="13">
        <v>123.53</v>
      </c>
      <c r="I101" s="13">
        <v>193.3</v>
      </c>
      <c r="J101" s="13">
        <v>316.83000000000004</v>
      </c>
      <c r="K101" s="13">
        <v>61602.439172572158</v>
      </c>
      <c r="L101" s="13">
        <v>96395.624480354556</v>
      </c>
      <c r="M101" s="93">
        <v>157998.06365292674</v>
      </c>
    </row>
    <row r="102" spans="1:13" ht="24.75" customHeight="1" x14ac:dyDescent="0.2">
      <c r="A102" s="96" t="s">
        <v>1008</v>
      </c>
      <c r="B102" s="51" t="s">
        <v>1009</v>
      </c>
      <c r="C102" s="52" t="s">
        <v>46</v>
      </c>
      <c r="D102" s="13">
        <v>1927.16</v>
      </c>
      <c r="E102" s="13"/>
      <c r="F102" s="13">
        <v>16.63</v>
      </c>
      <c r="G102" s="13">
        <v>32048.6708</v>
      </c>
      <c r="H102" s="13">
        <v>1927.16</v>
      </c>
      <c r="I102" s="13">
        <v>0</v>
      </c>
      <c r="J102" s="13">
        <v>1927.16</v>
      </c>
      <c r="K102" s="13">
        <v>32048.6708</v>
      </c>
      <c r="L102" s="13">
        <v>0</v>
      </c>
      <c r="M102" s="93">
        <v>32048.6708</v>
      </c>
    </row>
    <row r="103" spans="1:13" ht="24.75" customHeight="1" x14ac:dyDescent="0.2">
      <c r="A103" s="96" t="s">
        <v>1167</v>
      </c>
      <c r="B103" s="51" t="s">
        <v>1168</v>
      </c>
      <c r="C103" s="52" t="s">
        <v>31</v>
      </c>
      <c r="D103" s="13">
        <v>404.69</v>
      </c>
      <c r="E103" s="13"/>
      <c r="F103" s="13">
        <v>122.77</v>
      </c>
      <c r="G103" s="13">
        <v>49683.791299999997</v>
      </c>
      <c r="H103" s="13">
        <v>0</v>
      </c>
      <c r="I103" s="13">
        <v>404.69</v>
      </c>
      <c r="J103" s="13">
        <v>404.69</v>
      </c>
      <c r="K103" s="13">
        <v>0</v>
      </c>
      <c r="L103" s="13">
        <v>49683.791299999997</v>
      </c>
      <c r="M103" s="93">
        <v>49683.791299999997</v>
      </c>
    </row>
    <row r="104" spans="1:13" ht="24.75" customHeight="1" x14ac:dyDescent="0.2">
      <c r="A104" s="94" t="s">
        <v>144</v>
      </c>
      <c r="B104" s="15" t="s">
        <v>145</v>
      </c>
      <c r="C104" s="15"/>
      <c r="D104" s="19"/>
      <c r="E104" s="18"/>
      <c r="F104" s="18"/>
      <c r="G104" s="19">
        <v>170933.48858517266</v>
      </c>
      <c r="H104" s="19"/>
      <c r="I104" s="18"/>
      <c r="J104" s="19"/>
      <c r="K104" s="19">
        <v>158933.26618517266</v>
      </c>
      <c r="L104" s="19">
        <v>0</v>
      </c>
      <c r="M104" s="95">
        <v>158933.26618517266</v>
      </c>
    </row>
    <row r="105" spans="1:13" ht="42.75" customHeight="1" x14ac:dyDescent="0.2">
      <c r="A105" s="92" t="s">
        <v>146</v>
      </c>
      <c r="B105" s="11" t="s">
        <v>147</v>
      </c>
      <c r="C105" s="12" t="s">
        <v>46</v>
      </c>
      <c r="D105" s="13">
        <v>942.37</v>
      </c>
      <c r="E105" s="13">
        <v>91.113440000000011</v>
      </c>
      <c r="F105" s="13">
        <v>112.64354587200002</v>
      </c>
      <c r="G105" s="13">
        <v>106151.89832339666</v>
      </c>
      <c r="H105" s="13">
        <v>942.37</v>
      </c>
      <c r="I105" s="13">
        <v>0</v>
      </c>
      <c r="J105" s="13">
        <v>942.37</v>
      </c>
      <c r="K105" s="13">
        <v>106151.89832339666</v>
      </c>
      <c r="L105" s="13">
        <v>0</v>
      </c>
      <c r="M105" s="93">
        <v>106151.89832339666</v>
      </c>
    </row>
    <row r="106" spans="1:13" ht="24.75" customHeight="1" x14ac:dyDescent="0.2">
      <c r="A106" s="92" t="s">
        <v>148</v>
      </c>
      <c r="B106" s="11" t="s">
        <v>149</v>
      </c>
      <c r="C106" s="12" t="s">
        <v>46</v>
      </c>
      <c r="D106" s="13">
        <v>752.16</v>
      </c>
      <c r="E106" s="13">
        <v>21.96</v>
      </c>
      <c r="F106" s="13">
        <v>27.14</v>
      </c>
      <c r="G106" s="13">
        <v>20413.6224</v>
      </c>
      <c r="H106" s="13">
        <v>310</v>
      </c>
      <c r="I106" s="13">
        <v>0</v>
      </c>
      <c r="J106" s="13">
        <v>310</v>
      </c>
      <c r="K106" s="13">
        <v>8413.4</v>
      </c>
      <c r="L106" s="13">
        <v>0</v>
      </c>
      <c r="M106" s="93">
        <v>8413.4</v>
      </c>
    </row>
    <row r="107" spans="1:13" ht="24.75" customHeight="1" x14ac:dyDescent="0.2">
      <c r="A107" s="92" t="s">
        <v>150</v>
      </c>
      <c r="B107" s="11" t="s">
        <v>151</v>
      </c>
      <c r="C107" s="12" t="s">
        <v>31</v>
      </c>
      <c r="D107" s="13">
        <v>565.41</v>
      </c>
      <c r="E107" s="13">
        <v>63.472000000000008</v>
      </c>
      <c r="F107" s="13">
        <v>78.470433600000007</v>
      </c>
      <c r="G107" s="13">
        <v>44367.967861776</v>
      </c>
      <c r="H107" s="13">
        <v>565.41</v>
      </c>
      <c r="I107" s="13">
        <v>0</v>
      </c>
      <c r="J107" s="13">
        <v>565.41</v>
      </c>
      <c r="K107" s="13">
        <v>44367.967861776</v>
      </c>
      <c r="L107" s="13">
        <v>0</v>
      </c>
      <c r="M107" s="93">
        <v>44367.967861776</v>
      </c>
    </row>
    <row r="108" spans="1:13" ht="24.75" customHeight="1" x14ac:dyDescent="0.2">
      <c r="A108" s="94" t="s">
        <v>152</v>
      </c>
      <c r="B108" s="15" t="s">
        <v>153</v>
      </c>
      <c r="C108" s="15"/>
      <c r="D108" s="19"/>
      <c r="E108" s="18"/>
      <c r="F108" s="18"/>
      <c r="G108" s="19">
        <v>159559.18212047982</v>
      </c>
      <c r="H108" s="19"/>
      <c r="I108" s="18"/>
      <c r="J108" s="19"/>
      <c r="K108" s="19">
        <v>155847.04292047984</v>
      </c>
      <c r="L108" s="19">
        <v>3712.1392000000001</v>
      </c>
      <c r="M108" s="95">
        <v>159559.18212047982</v>
      </c>
    </row>
    <row r="109" spans="1:13" ht="24.75" customHeight="1" x14ac:dyDescent="0.2">
      <c r="A109" s="94" t="s">
        <v>154</v>
      </c>
      <c r="B109" s="15" t="s">
        <v>155</v>
      </c>
      <c r="C109" s="15"/>
      <c r="D109" s="19"/>
      <c r="E109" s="18"/>
      <c r="F109" s="18"/>
      <c r="G109" s="19">
        <v>59137.107607038997</v>
      </c>
      <c r="H109" s="19"/>
      <c r="I109" s="18"/>
      <c r="J109" s="19"/>
      <c r="K109" s="19">
        <v>59137.107607038997</v>
      </c>
      <c r="L109" s="19">
        <v>0</v>
      </c>
      <c r="M109" s="95">
        <v>59137.107607038997</v>
      </c>
    </row>
    <row r="110" spans="1:13" ht="42.75" customHeight="1" x14ac:dyDescent="0.2">
      <c r="A110" s="92" t="s">
        <v>156</v>
      </c>
      <c r="B110" s="11" t="s">
        <v>157</v>
      </c>
      <c r="C110" s="12" t="s">
        <v>46</v>
      </c>
      <c r="D110" s="13">
        <v>352</v>
      </c>
      <c r="E110" s="13">
        <v>21.754468079999995</v>
      </c>
      <c r="F110" s="13">
        <v>26.895048887303993</v>
      </c>
      <c r="G110" s="13">
        <v>9467.0572083310053</v>
      </c>
      <c r="H110" s="13">
        <v>352</v>
      </c>
      <c r="I110" s="13">
        <v>0</v>
      </c>
      <c r="J110" s="13">
        <v>352</v>
      </c>
      <c r="K110" s="13">
        <v>9467.0572083310053</v>
      </c>
      <c r="L110" s="13">
        <v>0</v>
      </c>
      <c r="M110" s="93">
        <v>9467.0572083310053</v>
      </c>
    </row>
    <row r="111" spans="1:13" ht="43.5" customHeight="1" x14ac:dyDescent="0.2">
      <c r="A111" s="92" t="s">
        <v>158</v>
      </c>
      <c r="B111" s="11" t="s">
        <v>159</v>
      </c>
      <c r="C111" s="12" t="s">
        <v>46</v>
      </c>
      <c r="D111" s="13">
        <v>352</v>
      </c>
      <c r="E111" s="13">
        <v>41.924965599999993</v>
      </c>
      <c r="F111" s="13">
        <v>51.831834971279989</v>
      </c>
      <c r="G111" s="13">
        <v>18244.805909890558</v>
      </c>
      <c r="H111" s="13">
        <v>352</v>
      </c>
      <c r="I111" s="13">
        <v>0</v>
      </c>
      <c r="J111" s="13">
        <v>352</v>
      </c>
      <c r="K111" s="13">
        <v>18244.805909890558</v>
      </c>
      <c r="L111" s="13">
        <v>0</v>
      </c>
      <c r="M111" s="93">
        <v>18244.805909890558</v>
      </c>
    </row>
    <row r="112" spans="1:13" ht="40.5" customHeight="1" x14ac:dyDescent="0.2">
      <c r="A112" s="92" t="s">
        <v>160</v>
      </c>
      <c r="B112" s="11" t="s">
        <v>161</v>
      </c>
      <c r="C112" s="12" t="s">
        <v>46</v>
      </c>
      <c r="D112" s="13">
        <v>220</v>
      </c>
      <c r="E112" s="13">
        <v>33.394647919999997</v>
      </c>
      <c r="F112" s="13">
        <v>41.285803223495996</v>
      </c>
      <c r="G112" s="13">
        <v>9082.8767091691188</v>
      </c>
      <c r="H112" s="13">
        <v>220</v>
      </c>
      <c r="I112" s="13">
        <v>0</v>
      </c>
      <c r="J112" s="13">
        <v>220</v>
      </c>
      <c r="K112" s="13">
        <v>9082.8767091691188</v>
      </c>
      <c r="L112" s="13">
        <v>0</v>
      </c>
      <c r="M112" s="93">
        <v>9082.8767091691188</v>
      </c>
    </row>
    <row r="113" spans="1:13" ht="38.25" hidden="1" customHeight="1" x14ac:dyDescent="0.2">
      <c r="A113" s="92" t="s">
        <v>162</v>
      </c>
      <c r="B113" s="11" t="s">
        <v>163</v>
      </c>
      <c r="C113" s="12" t="s">
        <v>46</v>
      </c>
      <c r="D113" s="13">
        <v>0</v>
      </c>
      <c r="E113" s="13">
        <v>55.781244319999999</v>
      </c>
      <c r="F113" s="13">
        <v>68.962352352815998</v>
      </c>
      <c r="G113" s="13">
        <v>0</v>
      </c>
      <c r="H113" s="13">
        <v>0</v>
      </c>
      <c r="I113" s="13">
        <v>0</v>
      </c>
      <c r="J113" s="13">
        <v>0</v>
      </c>
      <c r="K113" s="13">
        <v>0</v>
      </c>
      <c r="L113" s="13">
        <v>0</v>
      </c>
      <c r="M113" s="93">
        <v>0</v>
      </c>
    </row>
    <row r="114" spans="1:13" ht="39" customHeight="1" x14ac:dyDescent="0.2">
      <c r="A114" s="92" t="s">
        <v>164</v>
      </c>
      <c r="B114" s="11" t="s">
        <v>165</v>
      </c>
      <c r="C114" s="12" t="s">
        <v>46</v>
      </c>
      <c r="D114" s="13">
        <v>220</v>
      </c>
      <c r="E114" s="13">
        <v>50.583785119999995</v>
      </c>
      <c r="F114" s="13">
        <v>62.536733543855995</v>
      </c>
      <c r="G114" s="13">
        <v>13758.081379648318</v>
      </c>
      <c r="H114" s="13">
        <v>220</v>
      </c>
      <c r="I114" s="13">
        <v>0</v>
      </c>
      <c r="J114" s="13">
        <v>220</v>
      </c>
      <c r="K114" s="13">
        <v>13758.081379648318</v>
      </c>
      <c r="L114" s="13">
        <v>0</v>
      </c>
      <c r="M114" s="93">
        <v>13758.081379648318</v>
      </c>
    </row>
    <row r="115" spans="1:13" ht="41.25" hidden="1" customHeight="1" x14ac:dyDescent="0.2">
      <c r="A115" s="92" t="s">
        <v>166</v>
      </c>
      <c r="B115" s="11" t="s">
        <v>167</v>
      </c>
      <c r="C115" s="12" t="s">
        <v>46</v>
      </c>
      <c r="D115" s="13">
        <v>0</v>
      </c>
      <c r="E115" s="13">
        <v>76.955122159999988</v>
      </c>
      <c r="F115" s="13">
        <v>95.139617526407989</v>
      </c>
      <c r="G115" s="13">
        <v>0</v>
      </c>
      <c r="H115" s="13">
        <v>0</v>
      </c>
      <c r="I115" s="13">
        <v>0</v>
      </c>
      <c r="J115" s="13">
        <v>0</v>
      </c>
      <c r="K115" s="13">
        <v>0</v>
      </c>
      <c r="L115" s="13">
        <v>0</v>
      </c>
      <c r="M115" s="93">
        <v>0</v>
      </c>
    </row>
    <row r="116" spans="1:13" ht="40.5" hidden="1" customHeight="1" x14ac:dyDescent="0.2">
      <c r="A116" s="92" t="s">
        <v>168</v>
      </c>
      <c r="B116" s="11" t="s">
        <v>169</v>
      </c>
      <c r="C116" s="12" t="s">
        <v>46</v>
      </c>
      <c r="D116" s="13">
        <v>0</v>
      </c>
      <c r="E116" s="13">
        <v>88.776238399999983</v>
      </c>
      <c r="F116" s="13">
        <v>109.75406353391998</v>
      </c>
      <c r="G116" s="13">
        <v>0</v>
      </c>
      <c r="H116" s="13">
        <v>0</v>
      </c>
      <c r="I116" s="13">
        <v>0</v>
      </c>
      <c r="J116" s="13">
        <v>0</v>
      </c>
      <c r="K116" s="13">
        <v>0</v>
      </c>
      <c r="L116" s="13">
        <v>0</v>
      </c>
      <c r="M116" s="93">
        <v>0</v>
      </c>
    </row>
    <row r="117" spans="1:13" ht="24.75" customHeight="1" x14ac:dyDescent="0.2">
      <c r="A117" s="92" t="s">
        <v>170</v>
      </c>
      <c r="B117" s="11" t="s">
        <v>171</v>
      </c>
      <c r="C117" s="12" t="s">
        <v>172</v>
      </c>
      <c r="D117" s="13">
        <v>59.58</v>
      </c>
      <c r="E117" s="13">
        <v>124.54</v>
      </c>
      <c r="F117" s="13">
        <v>144.08000000000001</v>
      </c>
      <c r="G117" s="13">
        <v>8584.2864000000009</v>
      </c>
      <c r="H117" s="13">
        <v>59.58</v>
      </c>
      <c r="I117" s="13">
        <v>0</v>
      </c>
      <c r="J117" s="13">
        <v>59.58</v>
      </c>
      <c r="K117" s="13">
        <v>8584.2864000000009</v>
      </c>
      <c r="L117" s="13">
        <v>0</v>
      </c>
      <c r="M117" s="93">
        <v>8584.2864000000009</v>
      </c>
    </row>
    <row r="118" spans="1:13" ht="24.75" customHeight="1" x14ac:dyDescent="0.2">
      <c r="A118" s="94" t="s">
        <v>173</v>
      </c>
      <c r="B118" s="15" t="s">
        <v>174</v>
      </c>
      <c r="C118" s="15"/>
      <c r="D118" s="19"/>
      <c r="E118" s="18"/>
      <c r="F118" s="18"/>
      <c r="G118" s="19">
        <v>100422.07451344084</v>
      </c>
      <c r="H118" s="19"/>
      <c r="I118" s="18"/>
      <c r="J118" s="19"/>
      <c r="K118" s="19">
        <v>96709.93531344083</v>
      </c>
      <c r="L118" s="19">
        <v>3712.1392000000001</v>
      </c>
      <c r="M118" s="95">
        <v>100422.07451344084</v>
      </c>
    </row>
    <row r="119" spans="1:13" ht="24.75" customHeight="1" x14ac:dyDescent="0.2">
      <c r="A119" s="92" t="s">
        <v>175</v>
      </c>
      <c r="B119" s="11" t="s">
        <v>176</v>
      </c>
      <c r="C119" s="12" t="s">
        <v>46</v>
      </c>
      <c r="D119" s="13">
        <v>2489.2399999999998</v>
      </c>
      <c r="E119" s="13">
        <v>2.66</v>
      </c>
      <c r="F119" s="13">
        <v>3.08</v>
      </c>
      <c r="G119" s="13">
        <v>7666.8591999999999</v>
      </c>
      <c r="H119" s="13">
        <v>1284</v>
      </c>
      <c r="I119" s="13">
        <v>1205.24</v>
      </c>
      <c r="J119" s="13">
        <v>2489.2399999999998</v>
      </c>
      <c r="K119" s="13">
        <v>3954.7200000000003</v>
      </c>
      <c r="L119" s="13">
        <v>3712.1392000000001</v>
      </c>
      <c r="M119" s="93">
        <v>7666.8591999999999</v>
      </c>
    </row>
    <row r="120" spans="1:13" ht="32.25" hidden="1" customHeight="1" x14ac:dyDescent="0.2">
      <c r="A120" s="92" t="s">
        <v>177</v>
      </c>
      <c r="B120" s="11" t="s">
        <v>178</v>
      </c>
      <c r="C120" s="12" t="s">
        <v>46</v>
      </c>
      <c r="D120" s="13">
        <v>0</v>
      </c>
      <c r="E120" s="13">
        <v>26.76</v>
      </c>
      <c r="F120" s="13">
        <v>30.96</v>
      </c>
      <c r="G120" s="13">
        <v>0</v>
      </c>
      <c r="H120" s="13">
        <v>0</v>
      </c>
      <c r="I120" s="13">
        <v>0</v>
      </c>
      <c r="J120" s="13">
        <v>0</v>
      </c>
      <c r="K120" s="13">
        <v>0</v>
      </c>
      <c r="L120" s="13">
        <v>0</v>
      </c>
      <c r="M120" s="93">
        <v>0</v>
      </c>
    </row>
    <row r="121" spans="1:13" ht="45.75" customHeight="1" x14ac:dyDescent="0.2">
      <c r="A121" s="92" t="s">
        <v>179</v>
      </c>
      <c r="B121" s="11" t="s">
        <v>180</v>
      </c>
      <c r="C121" s="12" t="s">
        <v>46</v>
      </c>
      <c r="D121" s="13">
        <v>2489.2399999999998</v>
      </c>
      <c r="E121" s="13">
        <v>30.1403088</v>
      </c>
      <c r="F121" s="13">
        <v>37.262463769440004</v>
      </c>
      <c r="G121" s="13">
        <v>92755.215313440829</v>
      </c>
      <c r="H121" s="13">
        <v>2489.2399999999998</v>
      </c>
      <c r="I121" s="13">
        <v>0</v>
      </c>
      <c r="J121" s="13">
        <v>2489.2399999999998</v>
      </c>
      <c r="K121" s="13">
        <v>92755.215313440829</v>
      </c>
      <c r="L121" s="13">
        <v>0</v>
      </c>
      <c r="M121" s="93">
        <v>92755.215313440829</v>
      </c>
    </row>
    <row r="122" spans="1:13" ht="24.75" customHeight="1" x14ac:dyDescent="0.2">
      <c r="A122" s="94" t="s">
        <v>181</v>
      </c>
      <c r="B122" s="15" t="s">
        <v>182</v>
      </c>
      <c r="C122" s="15"/>
      <c r="D122" s="19"/>
      <c r="E122" s="18"/>
      <c r="F122" s="18"/>
      <c r="G122" s="19">
        <v>929929.84985324508</v>
      </c>
      <c r="H122" s="19"/>
      <c r="I122" s="18"/>
      <c r="J122" s="19"/>
      <c r="K122" s="19">
        <v>828321.92461583996</v>
      </c>
      <c r="L122" s="19">
        <v>68275.397213599994</v>
      </c>
      <c r="M122" s="95">
        <v>896597.32182943996</v>
      </c>
    </row>
    <row r="123" spans="1:13" ht="24.75" customHeight="1" x14ac:dyDescent="0.2">
      <c r="A123" s="94" t="s">
        <v>183</v>
      </c>
      <c r="B123" s="15" t="s">
        <v>184</v>
      </c>
      <c r="C123" s="15"/>
      <c r="D123" s="19"/>
      <c r="E123" s="18"/>
      <c r="F123" s="18"/>
      <c r="G123" s="19">
        <v>611991.8602532451</v>
      </c>
      <c r="H123" s="19"/>
      <c r="I123" s="18"/>
      <c r="J123" s="19"/>
      <c r="K123" s="19">
        <v>547582.37011583999</v>
      </c>
      <c r="L123" s="19">
        <v>31076.962113599999</v>
      </c>
      <c r="M123" s="95">
        <v>578659.33222943998</v>
      </c>
    </row>
    <row r="124" spans="1:13" ht="59.25" customHeight="1" x14ac:dyDescent="0.2">
      <c r="A124" s="92" t="s">
        <v>185</v>
      </c>
      <c r="B124" s="11" t="s">
        <v>186</v>
      </c>
      <c r="C124" s="12" t="s">
        <v>31</v>
      </c>
      <c r="D124" s="13">
        <v>6147.52</v>
      </c>
      <c r="E124" s="13">
        <v>8.91</v>
      </c>
      <c r="F124" s="13">
        <v>11.01</v>
      </c>
      <c r="G124" s="13">
        <v>67684.195200000002</v>
      </c>
      <c r="H124" s="13">
        <v>6147.52</v>
      </c>
      <c r="I124" s="13">
        <v>0</v>
      </c>
      <c r="J124" s="13">
        <v>6147.52</v>
      </c>
      <c r="K124" s="13">
        <v>67684.195200000002</v>
      </c>
      <c r="L124" s="13">
        <v>0</v>
      </c>
      <c r="M124" s="93">
        <v>67684.195200000002</v>
      </c>
    </row>
    <row r="125" spans="1:13" ht="62.25" customHeight="1" x14ac:dyDescent="0.2">
      <c r="A125" s="92" t="s">
        <v>187</v>
      </c>
      <c r="B125" s="11" t="s">
        <v>188</v>
      </c>
      <c r="C125" s="12" t="s">
        <v>31</v>
      </c>
      <c r="D125" s="13">
        <v>6147.52</v>
      </c>
      <c r="E125" s="13">
        <v>31.79</v>
      </c>
      <c r="F125" s="13">
        <v>39.299999999999997</v>
      </c>
      <c r="G125" s="13">
        <v>241597.53599999999</v>
      </c>
      <c r="H125" s="13">
        <v>6147.52</v>
      </c>
      <c r="I125" s="13">
        <v>0</v>
      </c>
      <c r="J125" s="13">
        <v>6147.52</v>
      </c>
      <c r="K125" s="13">
        <v>241597.53599999999</v>
      </c>
      <c r="L125" s="13">
        <v>0</v>
      </c>
      <c r="M125" s="93">
        <v>241597.53599999999</v>
      </c>
    </row>
    <row r="126" spans="1:13" ht="43.5" customHeight="1" x14ac:dyDescent="0.2">
      <c r="A126" s="92" t="s">
        <v>189</v>
      </c>
      <c r="B126" s="11" t="s">
        <v>190</v>
      </c>
      <c r="C126" s="12" t="s">
        <v>31</v>
      </c>
      <c r="D126" s="13">
        <v>1001.76</v>
      </c>
      <c r="E126" s="13">
        <v>90.87</v>
      </c>
      <c r="F126" s="13">
        <v>112.34</v>
      </c>
      <c r="G126" s="13">
        <v>112537.7184</v>
      </c>
      <c r="H126" s="13">
        <v>1001.76</v>
      </c>
      <c r="I126" s="13">
        <v>0</v>
      </c>
      <c r="J126" s="13">
        <v>1001.76</v>
      </c>
      <c r="K126" s="13">
        <v>112537.7184</v>
      </c>
      <c r="L126" s="13">
        <v>0</v>
      </c>
      <c r="M126" s="93">
        <v>112537.7184</v>
      </c>
    </row>
    <row r="127" spans="1:13" ht="24.75" customHeight="1" x14ac:dyDescent="0.2">
      <c r="A127" s="92" t="s">
        <v>191</v>
      </c>
      <c r="B127" s="11" t="s">
        <v>192</v>
      </c>
      <c r="C127" s="12" t="s">
        <v>46</v>
      </c>
      <c r="D127" s="13">
        <v>1986.29</v>
      </c>
      <c r="E127" s="13">
        <v>0</v>
      </c>
      <c r="F127" s="13">
        <v>62.153924227200001</v>
      </c>
      <c r="G127" s="13">
        <v>123455.71815324509</v>
      </c>
      <c r="H127" s="13">
        <v>950</v>
      </c>
      <c r="I127" s="13">
        <v>500</v>
      </c>
      <c r="J127" s="13">
        <v>1450</v>
      </c>
      <c r="K127" s="13">
        <v>59046.228015840003</v>
      </c>
      <c r="L127" s="13">
        <v>31076.962113599999</v>
      </c>
      <c r="M127" s="93">
        <v>90123.190129440001</v>
      </c>
    </row>
    <row r="128" spans="1:13" ht="58.5" customHeight="1" x14ac:dyDescent="0.2">
      <c r="A128" s="96" t="s">
        <v>1010</v>
      </c>
      <c r="B128" s="51" t="s">
        <v>1011</v>
      </c>
      <c r="C128" s="52" t="s">
        <v>31</v>
      </c>
      <c r="D128" s="13">
        <v>630.87</v>
      </c>
      <c r="E128" s="13"/>
      <c r="F128" s="13">
        <v>95.98</v>
      </c>
      <c r="G128" s="13">
        <v>60550.902600000001</v>
      </c>
      <c r="H128" s="13">
        <v>630.87</v>
      </c>
      <c r="I128" s="13">
        <v>0</v>
      </c>
      <c r="J128" s="13">
        <v>630.87</v>
      </c>
      <c r="K128" s="13">
        <v>60550.902600000001</v>
      </c>
      <c r="L128" s="13">
        <v>0</v>
      </c>
      <c r="M128" s="93">
        <v>60550.902600000001</v>
      </c>
    </row>
    <row r="129" spans="1:13" ht="48.75" customHeight="1" x14ac:dyDescent="0.2">
      <c r="A129" s="96" t="s">
        <v>1012</v>
      </c>
      <c r="B129" s="51" t="s">
        <v>1013</v>
      </c>
      <c r="C129" s="52" t="s">
        <v>31</v>
      </c>
      <c r="D129" s="13">
        <v>818.83</v>
      </c>
      <c r="E129" s="13"/>
      <c r="F129" s="13">
        <v>7.53</v>
      </c>
      <c r="G129" s="13">
        <v>6165.7899000000007</v>
      </c>
      <c r="H129" s="13">
        <v>818.83</v>
      </c>
      <c r="I129" s="13">
        <v>0</v>
      </c>
      <c r="J129" s="13">
        <v>818.83</v>
      </c>
      <c r="K129" s="13">
        <v>6165.7899000000007</v>
      </c>
      <c r="L129" s="13">
        <v>0</v>
      </c>
      <c r="M129" s="93">
        <v>6165.7899000000007</v>
      </c>
    </row>
    <row r="130" spans="1:13" ht="24.75" customHeight="1" x14ac:dyDescent="0.2">
      <c r="A130" s="94" t="s">
        <v>193</v>
      </c>
      <c r="B130" s="15" t="s">
        <v>194</v>
      </c>
      <c r="C130" s="15"/>
      <c r="D130" s="19"/>
      <c r="E130" s="18"/>
      <c r="F130" s="18"/>
      <c r="G130" s="19">
        <v>266741</v>
      </c>
      <c r="H130" s="19"/>
      <c r="I130" s="18"/>
      <c r="J130" s="19"/>
      <c r="K130" s="19">
        <v>251511.465</v>
      </c>
      <c r="L130" s="19">
        <v>15229.535</v>
      </c>
      <c r="M130" s="95">
        <v>266741</v>
      </c>
    </row>
    <row r="131" spans="1:13" ht="46.5" customHeight="1" x14ac:dyDescent="0.2">
      <c r="A131" s="92" t="s">
        <v>195</v>
      </c>
      <c r="B131" s="11" t="s">
        <v>196</v>
      </c>
      <c r="C131" s="12" t="s">
        <v>31</v>
      </c>
      <c r="D131" s="13">
        <v>3838</v>
      </c>
      <c r="E131" s="13">
        <v>49.65</v>
      </c>
      <c r="F131" s="13">
        <v>61.38</v>
      </c>
      <c r="G131" s="13">
        <v>235576.44</v>
      </c>
      <c r="H131" s="13">
        <v>3618.87</v>
      </c>
      <c r="I131" s="13">
        <v>219.13</v>
      </c>
      <c r="J131" s="13">
        <v>3838</v>
      </c>
      <c r="K131" s="13">
        <v>222126.24059999999</v>
      </c>
      <c r="L131" s="13">
        <v>13450.1994</v>
      </c>
      <c r="M131" s="93">
        <v>235576.44</v>
      </c>
    </row>
    <row r="132" spans="1:13" ht="50.25" customHeight="1" x14ac:dyDescent="0.2">
      <c r="A132" s="92" t="s">
        <v>197</v>
      </c>
      <c r="B132" s="11" t="s">
        <v>198</v>
      </c>
      <c r="C132" s="12" t="s">
        <v>31</v>
      </c>
      <c r="D132" s="13">
        <v>3838</v>
      </c>
      <c r="E132" s="13">
        <v>6.57</v>
      </c>
      <c r="F132" s="13">
        <v>8.1199999999999992</v>
      </c>
      <c r="G132" s="13">
        <v>31164.559999999998</v>
      </c>
      <c r="H132" s="13">
        <v>3618.87</v>
      </c>
      <c r="I132" s="13">
        <v>219.13</v>
      </c>
      <c r="J132" s="13">
        <v>3838</v>
      </c>
      <c r="K132" s="13">
        <v>29385.224399999996</v>
      </c>
      <c r="L132" s="13">
        <v>1779.3355999999999</v>
      </c>
      <c r="M132" s="93">
        <v>31164.559999999998</v>
      </c>
    </row>
    <row r="133" spans="1:13" ht="24.75" customHeight="1" x14ac:dyDescent="0.2">
      <c r="A133" s="94" t="s">
        <v>199</v>
      </c>
      <c r="B133" s="15" t="s">
        <v>200</v>
      </c>
      <c r="C133" s="15"/>
      <c r="D133" s="19"/>
      <c r="E133" s="18"/>
      <c r="F133" s="18"/>
      <c r="G133" s="19">
        <v>51196.989600000001</v>
      </c>
      <c r="H133" s="19"/>
      <c r="I133" s="18"/>
      <c r="J133" s="19"/>
      <c r="K133" s="19">
        <v>29228.089499999995</v>
      </c>
      <c r="L133" s="19">
        <v>21968.900099999999</v>
      </c>
      <c r="M133" s="95">
        <v>51196.989600000001</v>
      </c>
    </row>
    <row r="134" spans="1:13" ht="24.75" customHeight="1" x14ac:dyDescent="0.2">
      <c r="A134" s="92" t="s">
        <v>201</v>
      </c>
      <c r="B134" s="11" t="s">
        <v>202</v>
      </c>
      <c r="C134" s="12" t="s">
        <v>31</v>
      </c>
      <c r="D134" s="13">
        <v>1613.52</v>
      </c>
      <c r="E134" s="13">
        <v>27.423000000000002</v>
      </c>
      <c r="F134" s="13">
        <v>31.73</v>
      </c>
      <c r="G134" s="13">
        <v>51196.989600000001</v>
      </c>
      <c r="H134" s="13">
        <v>921.14999999999986</v>
      </c>
      <c r="I134" s="13">
        <v>692.37</v>
      </c>
      <c r="J134" s="13">
        <v>1613.52</v>
      </c>
      <c r="K134" s="13">
        <v>29228.089499999995</v>
      </c>
      <c r="L134" s="13">
        <v>21968.900099999999</v>
      </c>
      <c r="M134" s="93">
        <v>51196.989600000001</v>
      </c>
    </row>
    <row r="135" spans="1:13" ht="24.75" customHeight="1" x14ac:dyDescent="0.2">
      <c r="A135" s="94" t="s">
        <v>203</v>
      </c>
      <c r="B135" s="15" t="s">
        <v>204</v>
      </c>
      <c r="C135" s="15"/>
      <c r="D135" s="19"/>
      <c r="E135" s="18"/>
      <c r="F135" s="18"/>
      <c r="G135" s="19">
        <v>331982.6752292958</v>
      </c>
      <c r="H135" s="19"/>
      <c r="I135" s="18"/>
      <c r="J135" s="19"/>
      <c r="K135" s="19">
        <v>256084.11609556503</v>
      </c>
      <c r="L135" s="19">
        <v>27927.322263034835</v>
      </c>
      <c r="M135" s="95">
        <v>284011.43835859984</v>
      </c>
    </row>
    <row r="136" spans="1:13" ht="24.75" customHeight="1" x14ac:dyDescent="0.2">
      <c r="A136" s="94" t="s">
        <v>205</v>
      </c>
      <c r="B136" s="15" t="s">
        <v>206</v>
      </c>
      <c r="C136" s="15"/>
      <c r="D136" s="19"/>
      <c r="E136" s="18"/>
      <c r="F136" s="18"/>
      <c r="G136" s="19">
        <v>200559.00478938673</v>
      </c>
      <c r="H136" s="19"/>
      <c r="I136" s="18"/>
      <c r="J136" s="19"/>
      <c r="K136" s="19">
        <v>145905.13742219366</v>
      </c>
      <c r="L136" s="19">
        <v>27927.322263034835</v>
      </c>
      <c r="M136" s="95">
        <v>173832.45968522847</v>
      </c>
    </row>
    <row r="137" spans="1:13" ht="24.75" customHeight="1" x14ac:dyDescent="0.2">
      <c r="A137" s="92" t="s">
        <v>207</v>
      </c>
      <c r="B137" s="11" t="s">
        <v>208</v>
      </c>
      <c r="C137" s="12" t="s">
        <v>31</v>
      </c>
      <c r="D137" s="13">
        <v>6284.36</v>
      </c>
      <c r="E137" s="13">
        <v>3.1255176000000002</v>
      </c>
      <c r="F137" s="13">
        <v>3.8640774088800001</v>
      </c>
      <c r="G137" s="13">
        <v>24283.253505269116</v>
      </c>
      <c r="H137" s="13">
        <v>5727.5</v>
      </c>
      <c r="I137" s="13">
        <v>0</v>
      </c>
      <c r="J137" s="13">
        <v>5727.5</v>
      </c>
      <c r="K137" s="13">
        <v>22131.503359360202</v>
      </c>
      <c r="L137" s="13">
        <v>0</v>
      </c>
      <c r="M137" s="93">
        <v>22131.503359360202</v>
      </c>
    </row>
    <row r="138" spans="1:13" ht="24.75" customHeight="1" x14ac:dyDescent="0.2">
      <c r="A138" s="92" t="s">
        <v>209</v>
      </c>
      <c r="B138" s="11" t="s">
        <v>210</v>
      </c>
      <c r="C138" s="12" t="s">
        <v>31</v>
      </c>
      <c r="D138" s="13">
        <v>6284.36</v>
      </c>
      <c r="E138" s="13">
        <v>13.412023999999999</v>
      </c>
      <c r="F138" s="13">
        <v>16.581285271199999</v>
      </c>
      <c r="G138" s="13">
        <v>104202.76590691842</v>
      </c>
      <c r="H138" s="13">
        <v>5727.5</v>
      </c>
      <c r="I138" s="13">
        <v>0</v>
      </c>
      <c r="J138" s="13">
        <v>5727.5</v>
      </c>
      <c r="K138" s="13">
        <v>94969.311390797986</v>
      </c>
      <c r="L138" s="13">
        <v>0</v>
      </c>
      <c r="M138" s="93">
        <v>94969.311390797986</v>
      </c>
    </row>
    <row r="139" spans="1:13" ht="24.75" customHeight="1" x14ac:dyDescent="0.2">
      <c r="A139" s="92" t="s">
        <v>211</v>
      </c>
      <c r="B139" s="11" t="s">
        <v>212</v>
      </c>
      <c r="C139" s="12" t="s">
        <v>31</v>
      </c>
      <c r="D139" s="13">
        <v>6284.36</v>
      </c>
      <c r="E139" s="13">
        <v>0</v>
      </c>
      <c r="F139" s="13">
        <v>9.9051322453200008</v>
      </c>
      <c r="G139" s="13">
        <v>62247.416877199197</v>
      </c>
      <c r="H139" s="13">
        <v>2908.02</v>
      </c>
      <c r="I139" s="13">
        <v>2819.48</v>
      </c>
      <c r="J139" s="13">
        <v>5727.5</v>
      </c>
      <c r="K139" s="13">
        <v>28804.322672035469</v>
      </c>
      <c r="L139" s="13">
        <v>27927.322263034835</v>
      </c>
      <c r="M139" s="93">
        <v>56731.644935070304</v>
      </c>
    </row>
    <row r="140" spans="1:13" ht="24.75" hidden="1" customHeight="1" x14ac:dyDescent="0.2">
      <c r="A140" s="92" t="s">
        <v>1169</v>
      </c>
      <c r="B140" s="51" t="s">
        <v>1172</v>
      </c>
      <c r="C140" s="12" t="s">
        <v>31</v>
      </c>
      <c r="D140" s="13">
        <v>306.57</v>
      </c>
      <c r="E140" s="13">
        <v>0</v>
      </c>
      <c r="F140" s="13">
        <v>4.6399999999999997</v>
      </c>
      <c r="G140" s="13">
        <v>1422.4848</v>
      </c>
      <c r="H140" s="13">
        <v>0</v>
      </c>
      <c r="I140" s="13">
        <v>0</v>
      </c>
      <c r="J140" s="13">
        <v>0</v>
      </c>
      <c r="K140" s="13">
        <v>0</v>
      </c>
      <c r="L140" s="13">
        <v>0</v>
      </c>
      <c r="M140" s="93">
        <v>0</v>
      </c>
    </row>
    <row r="141" spans="1:13" ht="24.75" hidden="1" customHeight="1" x14ac:dyDescent="0.2">
      <c r="A141" s="92" t="s">
        <v>1170</v>
      </c>
      <c r="B141" s="51" t="s">
        <v>1173</v>
      </c>
      <c r="C141" s="12" t="s">
        <v>31</v>
      </c>
      <c r="D141" s="13">
        <v>306.57</v>
      </c>
      <c r="E141" s="13">
        <v>0</v>
      </c>
      <c r="F141" s="13">
        <v>18.010000000000002</v>
      </c>
      <c r="G141" s="13">
        <v>5521.3257000000003</v>
      </c>
      <c r="H141" s="13">
        <v>0</v>
      </c>
      <c r="I141" s="13">
        <v>0</v>
      </c>
      <c r="J141" s="13">
        <v>0</v>
      </c>
      <c r="K141" s="13">
        <v>0</v>
      </c>
      <c r="L141" s="13">
        <v>0</v>
      </c>
      <c r="M141" s="93">
        <v>0</v>
      </c>
    </row>
    <row r="142" spans="1:13" ht="24.75" hidden="1" customHeight="1" x14ac:dyDescent="0.2">
      <c r="A142" s="92" t="s">
        <v>1171</v>
      </c>
      <c r="B142" s="51" t="s">
        <v>1174</v>
      </c>
      <c r="C142" s="12" t="s">
        <v>31</v>
      </c>
      <c r="D142" s="13">
        <v>306.57</v>
      </c>
      <c r="E142" s="13">
        <v>8.0119164000000005</v>
      </c>
      <c r="F142" s="13">
        <v>9.4</v>
      </c>
      <c r="G142" s="13">
        <v>2881.7580000000003</v>
      </c>
      <c r="H142" s="13">
        <v>0</v>
      </c>
      <c r="I142" s="13">
        <v>0</v>
      </c>
      <c r="J142" s="13">
        <v>0</v>
      </c>
      <c r="K142" s="13">
        <v>0</v>
      </c>
      <c r="L142" s="13">
        <v>0</v>
      </c>
      <c r="M142" s="93">
        <v>0</v>
      </c>
    </row>
    <row r="143" spans="1:13" ht="24.75" customHeight="1" x14ac:dyDescent="0.2">
      <c r="A143" s="94" t="s">
        <v>213</v>
      </c>
      <c r="B143" s="15" t="s">
        <v>214</v>
      </c>
      <c r="C143" s="15"/>
      <c r="D143" s="19"/>
      <c r="E143" s="18"/>
      <c r="F143" s="18"/>
      <c r="G143" s="19">
        <v>131423.67043990907</v>
      </c>
      <c r="H143" s="19"/>
      <c r="I143" s="18"/>
      <c r="J143" s="19"/>
      <c r="K143" s="19">
        <v>110178.97867337137</v>
      </c>
      <c r="L143" s="19">
        <v>0</v>
      </c>
      <c r="M143" s="95">
        <v>110178.97867337137</v>
      </c>
    </row>
    <row r="144" spans="1:13" ht="40.5" customHeight="1" x14ac:dyDescent="0.2">
      <c r="A144" s="92" t="s">
        <v>215</v>
      </c>
      <c r="B144" s="11" t="s">
        <v>216</v>
      </c>
      <c r="C144" s="12" t="s">
        <v>31</v>
      </c>
      <c r="D144" s="13">
        <v>3121.87</v>
      </c>
      <c r="E144" s="13">
        <v>3.5169600000000001</v>
      </c>
      <c r="F144" s="13">
        <v>4.3480176479999999</v>
      </c>
      <c r="G144" s="13">
        <v>13573.94585476176</v>
      </c>
      <c r="H144" s="13">
        <v>2662</v>
      </c>
      <c r="I144" s="13">
        <v>0</v>
      </c>
      <c r="J144" s="13">
        <v>2662</v>
      </c>
      <c r="K144" s="13">
        <v>11574.422978975999</v>
      </c>
      <c r="L144" s="13">
        <v>0</v>
      </c>
      <c r="M144" s="93">
        <v>11574.422978975999</v>
      </c>
    </row>
    <row r="145" spans="1:13" ht="47.25" customHeight="1" x14ac:dyDescent="0.2">
      <c r="A145" s="92" t="s">
        <v>217</v>
      </c>
      <c r="B145" s="11" t="s">
        <v>218</v>
      </c>
      <c r="C145" s="12" t="s">
        <v>31</v>
      </c>
      <c r="D145" s="13">
        <v>3121.87</v>
      </c>
      <c r="E145" s="13">
        <v>14.727829631999999</v>
      </c>
      <c r="F145" s="13">
        <v>18.208015774041598</v>
      </c>
      <c r="G145" s="13">
        <v>56843.058204507244</v>
      </c>
      <c r="H145" s="13">
        <v>2662</v>
      </c>
      <c r="I145" s="13">
        <v>0</v>
      </c>
      <c r="J145" s="13">
        <v>2662</v>
      </c>
      <c r="K145" s="13">
        <v>48469.737990498732</v>
      </c>
      <c r="L145" s="13">
        <v>0</v>
      </c>
      <c r="M145" s="93">
        <v>48469.737990498732</v>
      </c>
    </row>
    <row r="146" spans="1:13" ht="40.5" customHeight="1" x14ac:dyDescent="0.2">
      <c r="A146" s="92" t="s">
        <v>219</v>
      </c>
      <c r="B146" s="11" t="s">
        <v>220</v>
      </c>
      <c r="C146" s="12" t="s">
        <v>31</v>
      </c>
      <c r="D146" s="13">
        <v>3121.87</v>
      </c>
      <c r="E146" s="13">
        <v>15.233774400000001</v>
      </c>
      <c r="F146" s="13">
        <v>18.833515290720001</v>
      </c>
      <c r="G146" s="13">
        <v>58795.786380640049</v>
      </c>
      <c r="H146" s="13">
        <v>2662</v>
      </c>
      <c r="I146" s="13">
        <v>0</v>
      </c>
      <c r="J146" s="13">
        <v>2662</v>
      </c>
      <c r="K146" s="13">
        <v>50134.817703896646</v>
      </c>
      <c r="L146" s="13">
        <v>0</v>
      </c>
      <c r="M146" s="93">
        <v>50134.817703896646</v>
      </c>
    </row>
    <row r="147" spans="1:13" ht="24.75" hidden="1" customHeight="1" x14ac:dyDescent="0.2">
      <c r="A147" s="92" t="s">
        <v>221</v>
      </c>
      <c r="B147" s="11" t="s">
        <v>222</v>
      </c>
      <c r="C147" s="12" t="s">
        <v>46</v>
      </c>
      <c r="D147" s="13">
        <v>336</v>
      </c>
      <c r="E147" s="13">
        <v>5.33</v>
      </c>
      <c r="F147" s="13">
        <v>6.58</v>
      </c>
      <c r="G147" s="13">
        <v>2210.88</v>
      </c>
      <c r="H147" s="13">
        <v>0</v>
      </c>
      <c r="I147" s="13">
        <v>0</v>
      </c>
      <c r="J147" s="13">
        <v>0</v>
      </c>
      <c r="K147" s="13">
        <v>0</v>
      </c>
      <c r="L147" s="13">
        <v>0</v>
      </c>
      <c r="M147" s="93">
        <v>0</v>
      </c>
    </row>
    <row r="148" spans="1:13" ht="24.75" customHeight="1" x14ac:dyDescent="0.2">
      <c r="A148" s="94" t="s">
        <v>223</v>
      </c>
      <c r="B148" s="15" t="s">
        <v>224</v>
      </c>
      <c r="C148" s="15"/>
      <c r="D148" s="19"/>
      <c r="E148" s="18"/>
      <c r="F148" s="18"/>
      <c r="G148" s="19">
        <v>352650.14587385627</v>
      </c>
      <c r="H148" s="19"/>
      <c r="I148" s="18"/>
      <c r="J148" s="19"/>
      <c r="K148" s="19">
        <v>342681.50221186271</v>
      </c>
      <c r="L148" s="19">
        <v>9968.6436619936012</v>
      </c>
      <c r="M148" s="95">
        <v>352650.14587385627</v>
      </c>
    </row>
    <row r="149" spans="1:13" ht="47.25" customHeight="1" x14ac:dyDescent="0.2">
      <c r="A149" s="92" t="s">
        <v>225</v>
      </c>
      <c r="B149" s="11" t="s">
        <v>226</v>
      </c>
      <c r="C149" s="12" t="s">
        <v>31</v>
      </c>
      <c r="D149" s="13">
        <v>1182.67</v>
      </c>
      <c r="E149" s="13">
        <v>93.527987999999979</v>
      </c>
      <c r="F149" s="13">
        <v>115.62865156439997</v>
      </c>
      <c r="G149" s="13">
        <v>136750.53734566891</v>
      </c>
      <c r="H149" s="13">
        <v>1182.6699999999998</v>
      </c>
      <c r="I149" s="13">
        <v>0</v>
      </c>
      <c r="J149" s="13">
        <v>1182.6699999999998</v>
      </c>
      <c r="K149" s="13">
        <v>136750.53734566891</v>
      </c>
      <c r="L149" s="13">
        <v>0</v>
      </c>
      <c r="M149" s="93">
        <v>136750.53734566891</v>
      </c>
    </row>
    <row r="150" spans="1:13" ht="30.75" customHeight="1" x14ac:dyDescent="0.2">
      <c r="A150" s="92" t="s">
        <v>227</v>
      </c>
      <c r="B150" s="11" t="s">
        <v>228</v>
      </c>
      <c r="C150" s="12" t="s">
        <v>31</v>
      </c>
      <c r="D150" s="13">
        <v>266.45999999999998</v>
      </c>
      <c r="E150" s="13">
        <v>36.129199999999997</v>
      </c>
      <c r="F150" s="13">
        <v>44.666529959999998</v>
      </c>
      <c r="G150" s="13">
        <v>11901.843573141599</v>
      </c>
      <c r="H150" s="13">
        <v>266.46000000000004</v>
      </c>
      <c r="I150" s="13">
        <v>0</v>
      </c>
      <c r="J150" s="13">
        <v>266.46000000000004</v>
      </c>
      <c r="K150" s="13">
        <v>11901.843573141601</v>
      </c>
      <c r="L150" s="13">
        <v>0</v>
      </c>
      <c r="M150" s="93">
        <v>11901.843573141601</v>
      </c>
    </row>
    <row r="151" spans="1:13" ht="42" customHeight="1" x14ac:dyDescent="0.2">
      <c r="A151" s="92" t="s">
        <v>229</v>
      </c>
      <c r="B151" s="11" t="s">
        <v>230</v>
      </c>
      <c r="C151" s="12" t="s">
        <v>31</v>
      </c>
      <c r="D151" s="13">
        <v>567.74</v>
      </c>
      <c r="E151" s="13">
        <v>46.839680000000001</v>
      </c>
      <c r="F151" s="13">
        <v>57.907896384000004</v>
      </c>
      <c r="G151" s="13">
        <v>32876.629093052165</v>
      </c>
      <c r="H151" s="13">
        <v>567.74000000000024</v>
      </c>
      <c r="I151" s="13">
        <v>0</v>
      </c>
      <c r="J151" s="13">
        <v>567.74000000000024</v>
      </c>
      <c r="K151" s="13">
        <v>32876.629093052179</v>
      </c>
      <c r="L151" s="13">
        <v>0</v>
      </c>
      <c r="M151" s="93">
        <v>32876.629093052179</v>
      </c>
    </row>
    <row r="152" spans="1:13" ht="42" customHeight="1" x14ac:dyDescent="0.2">
      <c r="A152" s="92" t="s">
        <v>231</v>
      </c>
      <c r="B152" s="11" t="s">
        <v>232</v>
      </c>
      <c r="C152" s="12" t="s">
        <v>28</v>
      </c>
      <c r="D152" s="13">
        <v>65</v>
      </c>
      <c r="E152" s="13">
        <v>7.3111487999999998</v>
      </c>
      <c r="F152" s="13">
        <v>9.0387732614399994</v>
      </c>
      <c r="G152" s="13">
        <v>587.5202619936</v>
      </c>
      <c r="H152" s="13">
        <v>0</v>
      </c>
      <c r="I152" s="13">
        <v>65</v>
      </c>
      <c r="J152" s="13">
        <v>65</v>
      </c>
      <c r="K152" s="13">
        <v>0</v>
      </c>
      <c r="L152" s="13">
        <v>587.5202619936</v>
      </c>
      <c r="M152" s="93">
        <v>587.5202619936</v>
      </c>
    </row>
    <row r="153" spans="1:13" ht="24.75" customHeight="1" x14ac:dyDescent="0.2">
      <c r="A153" s="92" t="s">
        <v>233</v>
      </c>
      <c r="B153" s="11" t="s">
        <v>234</v>
      </c>
      <c r="C153" s="12" t="s">
        <v>31</v>
      </c>
      <c r="D153" s="13">
        <v>47.1</v>
      </c>
      <c r="E153" s="13">
        <v>276.06</v>
      </c>
      <c r="F153" s="13">
        <v>341.29</v>
      </c>
      <c r="G153" s="13">
        <v>16074.759000000002</v>
      </c>
      <c r="H153" s="13">
        <v>47.1</v>
      </c>
      <c r="I153" s="13">
        <v>0</v>
      </c>
      <c r="J153" s="13">
        <v>47.1</v>
      </c>
      <c r="K153" s="13">
        <v>16074.759000000002</v>
      </c>
      <c r="L153" s="13">
        <v>0</v>
      </c>
      <c r="M153" s="93">
        <v>16074.759000000002</v>
      </c>
    </row>
    <row r="154" spans="1:13" ht="39.75" customHeight="1" x14ac:dyDescent="0.2">
      <c r="A154" s="92" t="s">
        <v>235</v>
      </c>
      <c r="B154" s="11" t="s">
        <v>236</v>
      </c>
      <c r="C154" s="12" t="s">
        <v>31</v>
      </c>
      <c r="D154" s="13">
        <v>2365.34</v>
      </c>
      <c r="E154" s="13">
        <v>40.44</v>
      </c>
      <c r="F154" s="13">
        <v>49.99</v>
      </c>
      <c r="G154" s="13">
        <v>118243.34660000002</v>
      </c>
      <c r="H154" s="13">
        <v>2177.6799999999998</v>
      </c>
      <c r="I154" s="13">
        <v>187.66</v>
      </c>
      <c r="J154" s="13">
        <v>2365.3399999999997</v>
      </c>
      <c r="K154" s="13">
        <v>108862.22319999999</v>
      </c>
      <c r="L154" s="13">
        <v>9381.1234000000004</v>
      </c>
      <c r="M154" s="93">
        <v>118243.34659999999</v>
      </c>
    </row>
    <row r="155" spans="1:13" ht="39.75" customHeight="1" x14ac:dyDescent="0.2">
      <c r="A155" s="96" t="s">
        <v>1014</v>
      </c>
      <c r="B155" s="51" t="s">
        <v>1015</v>
      </c>
      <c r="C155" s="52" t="s">
        <v>31</v>
      </c>
      <c r="D155" s="13">
        <v>283</v>
      </c>
      <c r="E155" s="13"/>
      <c r="F155" s="13">
        <v>127.97</v>
      </c>
      <c r="G155" s="13">
        <v>36215.51</v>
      </c>
      <c r="H155" s="13">
        <v>283</v>
      </c>
      <c r="I155" s="13">
        <v>0</v>
      </c>
      <c r="J155" s="13">
        <v>283</v>
      </c>
      <c r="K155" s="13">
        <v>36215.51</v>
      </c>
      <c r="L155" s="13">
        <v>0</v>
      </c>
      <c r="M155" s="93">
        <v>36215.51</v>
      </c>
    </row>
    <row r="156" spans="1:13" ht="24.75" customHeight="1" x14ac:dyDescent="0.2">
      <c r="A156" s="94" t="s">
        <v>237</v>
      </c>
      <c r="B156" s="15" t="s">
        <v>238</v>
      </c>
      <c r="C156" s="15"/>
      <c r="D156" s="19"/>
      <c r="E156" s="18"/>
      <c r="F156" s="18"/>
      <c r="G156" s="19">
        <v>1397031.0844094565</v>
      </c>
      <c r="H156" s="19"/>
      <c r="I156" s="18"/>
      <c r="J156" s="19"/>
      <c r="K156" s="19">
        <v>958656.96120124625</v>
      </c>
      <c r="L156" s="19">
        <v>135384.15231902886</v>
      </c>
      <c r="M156" s="95">
        <v>1094041.1135202751</v>
      </c>
    </row>
    <row r="157" spans="1:13" ht="24.75" customHeight="1" x14ac:dyDescent="0.2">
      <c r="A157" s="92" t="s">
        <v>239</v>
      </c>
      <c r="B157" s="11" t="s">
        <v>240</v>
      </c>
      <c r="C157" s="12" t="s">
        <v>31</v>
      </c>
      <c r="D157" s="13">
        <v>2970.02</v>
      </c>
      <c r="E157" s="13">
        <v>154.07678000000001</v>
      </c>
      <c r="F157" s="13">
        <v>190.48512311400003</v>
      </c>
      <c r="G157" s="13">
        <v>565744.62535104237</v>
      </c>
      <c r="H157" s="13">
        <v>1782.008</v>
      </c>
      <c r="I157" s="13">
        <v>162.79</v>
      </c>
      <c r="J157" s="13">
        <v>1944.798</v>
      </c>
      <c r="K157" s="13">
        <v>339446.013270133</v>
      </c>
      <c r="L157" s="13">
        <v>31009.073191728065</v>
      </c>
      <c r="M157" s="93">
        <v>370455.08646186104</v>
      </c>
    </row>
    <row r="158" spans="1:13" ht="42.75" customHeight="1" x14ac:dyDescent="0.2">
      <c r="A158" s="92" t="s">
        <v>241</v>
      </c>
      <c r="B158" s="11" t="s">
        <v>242</v>
      </c>
      <c r="C158" s="12" t="s">
        <v>31</v>
      </c>
      <c r="D158" s="13">
        <v>192.77</v>
      </c>
      <c r="E158" s="13">
        <v>116.37</v>
      </c>
      <c r="F158" s="13">
        <v>143.86000000000001</v>
      </c>
      <c r="G158" s="13">
        <v>27731.892200000006</v>
      </c>
      <c r="H158" s="13">
        <v>192.77</v>
      </c>
      <c r="I158" s="13">
        <v>0</v>
      </c>
      <c r="J158" s="13">
        <v>192.77</v>
      </c>
      <c r="K158" s="13">
        <v>27731.892200000006</v>
      </c>
      <c r="L158" s="13">
        <v>0</v>
      </c>
      <c r="M158" s="93">
        <v>27731.892200000006</v>
      </c>
    </row>
    <row r="159" spans="1:13" ht="37.5" customHeight="1" x14ac:dyDescent="0.2">
      <c r="A159" s="92" t="s">
        <v>243</v>
      </c>
      <c r="B159" s="11" t="s">
        <v>244</v>
      </c>
      <c r="C159" s="12" t="s">
        <v>31</v>
      </c>
      <c r="D159" s="13">
        <v>136.94999999999999</v>
      </c>
      <c r="E159" s="13">
        <v>303.2</v>
      </c>
      <c r="F159" s="13">
        <v>374.84</v>
      </c>
      <c r="G159" s="13">
        <v>51334.337999999989</v>
      </c>
      <c r="H159" s="13">
        <v>57.784999999999997</v>
      </c>
      <c r="I159" s="13">
        <v>79.16</v>
      </c>
      <c r="J159" s="13">
        <v>136.94499999999999</v>
      </c>
      <c r="K159" s="13">
        <v>21660.129399999998</v>
      </c>
      <c r="L159" s="13">
        <v>29672.334399999996</v>
      </c>
      <c r="M159" s="93">
        <v>51332.46379999999</v>
      </c>
    </row>
    <row r="160" spans="1:13" ht="47.25" customHeight="1" x14ac:dyDescent="0.2">
      <c r="A160" s="92" t="s">
        <v>245</v>
      </c>
      <c r="B160" s="11" t="s">
        <v>246</v>
      </c>
      <c r="C160" s="12" t="s">
        <v>31</v>
      </c>
      <c r="D160" s="13">
        <v>4578.24</v>
      </c>
      <c r="E160" s="13">
        <v>48.442624999999992</v>
      </c>
      <c r="F160" s="13">
        <v>59.889617287499988</v>
      </c>
      <c r="G160" s="13">
        <v>274189.04145032394</v>
      </c>
      <c r="H160" s="13">
        <v>4578.2400000000007</v>
      </c>
      <c r="I160" s="13">
        <v>0</v>
      </c>
      <c r="J160" s="13">
        <v>4578.2400000000007</v>
      </c>
      <c r="K160" s="13">
        <v>274189.041450324</v>
      </c>
      <c r="L160" s="13">
        <v>0</v>
      </c>
      <c r="M160" s="93">
        <v>274189.041450324</v>
      </c>
    </row>
    <row r="161" spans="1:13" ht="42" customHeight="1" x14ac:dyDescent="0.2">
      <c r="A161" s="92" t="s">
        <v>247</v>
      </c>
      <c r="B161" s="11" t="s">
        <v>248</v>
      </c>
      <c r="C161" s="12" t="s">
        <v>59</v>
      </c>
      <c r="D161" s="13">
        <v>55</v>
      </c>
      <c r="E161" s="13">
        <v>671.7</v>
      </c>
      <c r="F161" s="13">
        <v>830.42</v>
      </c>
      <c r="G161" s="13">
        <v>45673.1</v>
      </c>
      <c r="H161" s="13">
        <v>55</v>
      </c>
      <c r="I161" s="13">
        <v>0</v>
      </c>
      <c r="J161" s="13">
        <v>55</v>
      </c>
      <c r="K161" s="13">
        <v>45673.1</v>
      </c>
      <c r="L161" s="13">
        <v>0</v>
      </c>
      <c r="M161" s="93">
        <v>45673.1</v>
      </c>
    </row>
    <row r="162" spans="1:13" ht="24.75" hidden="1" customHeight="1" x14ac:dyDescent="0.2">
      <c r="A162" s="92" t="s">
        <v>249</v>
      </c>
      <c r="B162" s="11" t="s">
        <v>250</v>
      </c>
      <c r="C162" s="12" t="s">
        <v>31</v>
      </c>
      <c r="D162" s="13">
        <v>0</v>
      </c>
      <c r="E162" s="13">
        <v>32.81</v>
      </c>
      <c r="F162" s="13">
        <v>40.56</v>
      </c>
      <c r="G162" s="13">
        <v>0</v>
      </c>
      <c r="H162" s="13">
        <v>0</v>
      </c>
      <c r="I162" s="13">
        <v>0</v>
      </c>
      <c r="J162" s="13">
        <v>0</v>
      </c>
      <c r="K162" s="13">
        <v>0</v>
      </c>
      <c r="L162" s="13">
        <v>0</v>
      </c>
      <c r="M162" s="93">
        <v>0</v>
      </c>
    </row>
    <row r="163" spans="1:13" ht="24.75" customHeight="1" x14ac:dyDescent="0.2">
      <c r="A163" s="92" t="s">
        <v>251</v>
      </c>
      <c r="B163" s="11" t="s">
        <v>252</v>
      </c>
      <c r="C163" s="12" t="s">
        <v>31</v>
      </c>
      <c r="D163" s="13">
        <v>139.07</v>
      </c>
      <c r="E163" s="13">
        <v>294.43</v>
      </c>
      <c r="F163" s="13">
        <v>364</v>
      </c>
      <c r="G163" s="13">
        <v>50621.479999999996</v>
      </c>
      <c r="H163" s="13">
        <v>51.93</v>
      </c>
      <c r="I163" s="13">
        <v>87.14</v>
      </c>
      <c r="J163" s="13">
        <v>139.07</v>
      </c>
      <c r="K163" s="13">
        <v>18902.52</v>
      </c>
      <c r="L163" s="13">
        <v>31718.959999999999</v>
      </c>
      <c r="M163" s="93">
        <v>50621.479999999996</v>
      </c>
    </row>
    <row r="164" spans="1:13" ht="24.75" customHeight="1" x14ac:dyDescent="0.2">
      <c r="A164" s="92" t="s">
        <v>253</v>
      </c>
      <c r="B164" s="11" t="s">
        <v>254</v>
      </c>
      <c r="C164" s="12" t="s">
        <v>31</v>
      </c>
      <c r="D164" s="13">
        <v>228.77</v>
      </c>
      <c r="E164" s="13">
        <v>457.15360000000004</v>
      </c>
      <c r="F164" s="13">
        <v>565.17899568000007</v>
      </c>
      <c r="G164" s="13">
        <v>129295.99884171362</v>
      </c>
      <c r="H164" s="13">
        <v>167.96</v>
      </c>
      <c r="I164" s="13">
        <v>60.81</v>
      </c>
      <c r="J164" s="13">
        <v>228.77</v>
      </c>
      <c r="K164" s="13">
        <v>94927.464114412811</v>
      </c>
      <c r="L164" s="13">
        <v>34368.534727300808</v>
      </c>
      <c r="M164" s="93">
        <v>129295.99884171362</v>
      </c>
    </row>
    <row r="165" spans="1:13" ht="31.5" customHeight="1" x14ac:dyDescent="0.2">
      <c r="A165" s="92" t="s">
        <v>255</v>
      </c>
      <c r="B165" s="11" t="s">
        <v>256</v>
      </c>
      <c r="C165" s="12" t="s">
        <v>59</v>
      </c>
      <c r="D165" s="13">
        <v>124.98</v>
      </c>
      <c r="E165" s="13">
        <v>569.94000000000005</v>
      </c>
      <c r="F165" s="13">
        <v>704.61</v>
      </c>
      <c r="G165" s="13">
        <v>88062.157800000001</v>
      </c>
      <c r="H165" s="13">
        <v>124.98</v>
      </c>
      <c r="I165" s="13">
        <v>0</v>
      </c>
      <c r="J165" s="13">
        <v>124.98</v>
      </c>
      <c r="K165" s="13">
        <v>88062.157800000001</v>
      </c>
      <c r="L165" s="13">
        <v>0</v>
      </c>
      <c r="M165" s="93">
        <v>88062.157800000001</v>
      </c>
    </row>
    <row r="166" spans="1:13" ht="24.75" customHeight="1" x14ac:dyDescent="0.2">
      <c r="A166" s="92" t="s">
        <v>257</v>
      </c>
      <c r="B166" s="11" t="s">
        <v>258</v>
      </c>
      <c r="C166" s="12" t="s">
        <v>31</v>
      </c>
      <c r="D166" s="13">
        <v>1041.53</v>
      </c>
      <c r="E166" s="13">
        <v>37.327599999999997</v>
      </c>
      <c r="F166" s="13">
        <v>46.148111879999995</v>
      </c>
      <c r="G166" s="13">
        <v>48064.642966376392</v>
      </c>
      <c r="H166" s="13">
        <v>1041.53</v>
      </c>
      <c r="I166" s="13">
        <v>0</v>
      </c>
      <c r="J166" s="13">
        <v>1041.53</v>
      </c>
      <c r="K166" s="13">
        <v>48064.642966376392</v>
      </c>
      <c r="L166" s="13">
        <v>0</v>
      </c>
      <c r="M166" s="93">
        <v>48064.642966376392</v>
      </c>
    </row>
    <row r="167" spans="1:13" ht="24.75" hidden="1" customHeight="1" x14ac:dyDescent="0.2">
      <c r="A167" s="92" t="s">
        <v>259</v>
      </c>
      <c r="B167" s="11" t="s">
        <v>260</v>
      </c>
      <c r="C167" s="12" t="s">
        <v>46</v>
      </c>
      <c r="D167" s="13">
        <v>0</v>
      </c>
      <c r="E167" s="13">
        <v>135.51420000000002</v>
      </c>
      <c r="F167" s="13">
        <v>167.53620546000002</v>
      </c>
      <c r="G167" s="13">
        <v>0</v>
      </c>
      <c r="H167" s="13">
        <v>0</v>
      </c>
      <c r="I167" s="13">
        <v>0</v>
      </c>
      <c r="J167" s="13">
        <v>0</v>
      </c>
      <c r="K167" s="13">
        <v>0</v>
      </c>
      <c r="L167" s="13">
        <v>0</v>
      </c>
      <c r="M167" s="93">
        <v>0</v>
      </c>
    </row>
    <row r="168" spans="1:13" ht="24.75" hidden="1" customHeight="1" x14ac:dyDescent="0.2">
      <c r="A168" s="92" t="s">
        <v>261</v>
      </c>
      <c r="B168" s="11" t="s">
        <v>262</v>
      </c>
      <c r="C168" s="12" t="s">
        <v>31</v>
      </c>
      <c r="D168" s="13">
        <v>0</v>
      </c>
      <c r="E168" s="13">
        <v>131.48499999999999</v>
      </c>
      <c r="F168" s="13">
        <v>162.55490549999999</v>
      </c>
      <c r="G168" s="13">
        <v>0</v>
      </c>
      <c r="H168" s="13">
        <v>0</v>
      </c>
      <c r="I168" s="13">
        <v>0</v>
      </c>
      <c r="J168" s="13">
        <v>0</v>
      </c>
      <c r="K168" s="13">
        <v>0</v>
      </c>
      <c r="L168" s="13">
        <v>0</v>
      </c>
      <c r="M168" s="93">
        <v>0</v>
      </c>
    </row>
    <row r="169" spans="1:13" ht="24.75" hidden="1" customHeight="1" x14ac:dyDescent="0.2">
      <c r="A169" s="92" t="s">
        <v>263</v>
      </c>
      <c r="B169" s="11" t="s">
        <v>123</v>
      </c>
      <c r="C169" s="12" t="s">
        <v>79</v>
      </c>
      <c r="D169" s="13">
        <v>0</v>
      </c>
      <c r="E169" s="13">
        <v>15.98</v>
      </c>
      <c r="F169" s="13">
        <v>19.75</v>
      </c>
      <c r="G169" s="13">
        <v>0</v>
      </c>
      <c r="H169" s="13">
        <v>0</v>
      </c>
      <c r="I169" s="13">
        <v>0</v>
      </c>
      <c r="J169" s="13">
        <v>0</v>
      </c>
      <c r="K169" s="13">
        <v>0</v>
      </c>
      <c r="L169" s="13">
        <v>0</v>
      </c>
      <c r="M169" s="93">
        <v>0</v>
      </c>
    </row>
    <row r="170" spans="1:13" ht="24.75" hidden="1" customHeight="1" x14ac:dyDescent="0.2">
      <c r="A170" s="92" t="s">
        <v>264</v>
      </c>
      <c r="B170" s="11" t="s">
        <v>265</v>
      </c>
      <c r="C170" s="12" t="s">
        <v>31</v>
      </c>
      <c r="D170" s="13">
        <v>1041.53</v>
      </c>
      <c r="E170" s="13">
        <v>2.74</v>
      </c>
      <c r="F170" s="13">
        <v>3.38</v>
      </c>
      <c r="G170" s="13">
        <v>3520.3714</v>
      </c>
      <c r="H170" s="13">
        <v>0</v>
      </c>
      <c r="I170" s="13">
        <v>0</v>
      </c>
      <c r="J170" s="13">
        <v>0</v>
      </c>
      <c r="K170" s="13">
        <v>0</v>
      </c>
      <c r="L170" s="13">
        <v>0</v>
      </c>
      <c r="M170" s="93">
        <v>0</v>
      </c>
    </row>
    <row r="171" spans="1:13" ht="24.75" customHeight="1" x14ac:dyDescent="0.2">
      <c r="A171" s="96" t="s">
        <v>1016</v>
      </c>
      <c r="B171" s="51" t="s">
        <v>1017</v>
      </c>
      <c r="C171" s="52" t="s">
        <v>46</v>
      </c>
      <c r="D171" s="13">
        <v>208.8</v>
      </c>
      <c r="E171" s="13"/>
      <c r="F171" s="13">
        <v>82.05</v>
      </c>
      <c r="G171" s="13">
        <v>17132.04</v>
      </c>
      <c r="H171" s="13">
        <v>0</v>
      </c>
      <c r="I171" s="13">
        <v>105</v>
      </c>
      <c r="J171" s="13">
        <v>105</v>
      </c>
      <c r="K171" s="13">
        <v>0</v>
      </c>
      <c r="L171" s="13">
        <v>8615.25</v>
      </c>
      <c r="M171" s="93">
        <v>8615.25</v>
      </c>
    </row>
    <row r="172" spans="1:13" ht="24.75" hidden="1" customHeight="1" x14ac:dyDescent="0.2">
      <c r="A172" s="96" t="s">
        <v>1175</v>
      </c>
      <c r="B172" s="11" t="s">
        <v>1177</v>
      </c>
      <c r="C172" s="52" t="s">
        <v>79</v>
      </c>
      <c r="D172" s="13">
        <v>2261</v>
      </c>
      <c r="E172" s="13"/>
      <c r="F172" s="13">
        <v>15.35</v>
      </c>
      <c r="G172" s="13">
        <v>34706.35</v>
      </c>
      <c r="H172" s="13">
        <v>0</v>
      </c>
      <c r="I172" s="13">
        <v>0</v>
      </c>
      <c r="J172" s="13">
        <v>0</v>
      </c>
      <c r="K172" s="13">
        <v>0</v>
      </c>
      <c r="L172" s="13">
        <v>0</v>
      </c>
      <c r="M172" s="93">
        <v>0</v>
      </c>
    </row>
    <row r="173" spans="1:13" ht="24.75" hidden="1" customHeight="1" x14ac:dyDescent="0.2">
      <c r="A173" s="96" t="s">
        <v>1176</v>
      </c>
      <c r="B173" s="11" t="s">
        <v>1178</v>
      </c>
      <c r="C173" s="52" t="s">
        <v>46</v>
      </c>
      <c r="D173" s="13">
        <v>752.16</v>
      </c>
      <c r="E173" s="13"/>
      <c r="F173" s="13">
        <v>81.040000000000006</v>
      </c>
      <c r="G173" s="13">
        <v>60955.046399999999</v>
      </c>
      <c r="H173" s="13">
        <v>0</v>
      </c>
      <c r="I173" s="13">
        <v>0</v>
      </c>
      <c r="J173" s="13">
        <v>0</v>
      </c>
      <c r="K173" s="13">
        <v>0</v>
      </c>
      <c r="L173" s="13">
        <v>0</v>
      </c>
      <c r="M173" s="93">
        <v>0</v>
      </c>
    </row>
    <row r="174" spans="1:13" ht="24.75" customHeight="1" x14ac:dyDescent="0.2">
      <c r="A174" s="94" t="s">
        <v>266</v>
      </c>
      <c r="B174" s="15" t="s">
        <v>267</v>
      </c>
      <c r="C174" s="15"/>
      <c r="D174" s="19"/>
      <c r="E174" s="18"/>
      <c r="F174" s="18"/>
      <c r="G174" s="19">
        <v>534132.42984258744</v>
      </c>
      <c r="H174" s="19"/>
      <c r="I174" s="18"/>
      <c r="J174" s="19"/>
      <c r="K174" s="19">
        <v>409324.30427208747</v>
      </c>
      <c r="L174" s="19">
        <v>81267.863714083011</v>
      </c>
      <c r="M174" s="19">
        <v>490592.16798617051</v>
      </c>
    </row>
    <row r="175" spans="1:13" ht="43.5" customHeight="1" x14ac:dyDescent="0.2">
      <c r="A175" s="92" t="s">
        <v>268</v>
      </c>
      <c r="B175" s="11" t="s">
        <v>269</v>
      </c>
      <c r="C175" s="12" t="s">
        <v>31</v>
      </c>
      <c r="D175" s="13">
        <v>3437.62</v>
      </c>
      <c r="E175" s="13">
        <v>120.39175800000001</v>
      </c>
      <c r="F175" s="13">
        <v>148.84033041540002</v>
      </c>
      <c r="G175" s="13">
        <v>511656.49664258742</v>
      </c>
      <c r="H175" s="13">
        <v>2750.09</v>
      </c>
      <c r="I175" s="13">
        <v>395</v>
      </c>
      <c r="J175" s="13">
        <v>3145.09</v>
      </c>
      <c r="K175" s="13">
        <v>409324.30427208747</v>
      </c>
      <c r="L175" s="13">
        <v>58791.930514083004</v>
      </c>
      <c r="M175" s="93">
        <v>468116.23478617048</v>
      </c>
    </row>
    <row r="176" spans="1:13" ht="33" customHeight="1" x14ac:dyDescent="0.2">
      <c r="A176" s="92" t="s">
        <v>1179</v>
      </c>
      <c r="B176" s="11" t="s">
        <v>1180</v>
      </c>
      <c r="C176" s="12" t="s">
        <v>31</v>
      </c>
      <c r="D176" s="13">
        <v>336.92</v>
      </c>
      <c r="E176" s="13">
        <v>0</v>
      </c>
      <c r="F176" s="13">
        <v>66.709999999999994</v>
      </c>
      <c r="G176" s="13">
        <v>22475.933199999999</v>
      </c>
      <c r="H176" s="13">
        <v>0</v>
      </c>
      <c r="I176" s="13">
        <v>336.92</v>
      </c>
      <c r="J176" s="13">
        <v>336.92</v>
      </c>
      <c r="K176" s="13">
        <v>0</v>
      </c>
      <c r="L176" s="13">
        <v>22475.933199999999</v>
      </c>
      <c r="M176" s="93">
        <v>22475.933199999999</v>
      </c>
    </row>
    <row r="177" spans="1:13" ht="24.75" customHeight="1" x14ac:dyDescent="0.2">
      <c r="A177" s="94" t="s">
        <v>270</v>
      </c>
      <c r="B177" s="15" t="s">
        <v>271</v>
      </c>
      <c r="C177" s="15"/>
      <c r="D177" s="19"/>
      <c r="E177" s="18"/>
      <c r="F177" s="18"/>
      <c r="G177" s="19">
        <v>521622.30449599994</v>
      </c>
      <c r="H177" s="19"/>
      <c r="I177" s="18"/>
      <c r="J177" s="19"/>
      <c r="K177" s="19">
        <v>417414.29889999999</v>
      </c>
      <c r="L177" s="19">
        <v>48017.570821199995</v>
      </c>
      <c r="M177" s="95">
        <v>465431.86972119997</v>
      </c>
    </row>
    <row r="178" spans="1:13" ht="24.75" customHeight="1" x14ac:dyDescent="0.2">
      <c r="A178" s="92" t="s">
        <v>272</v>
      </c>
      <c r="B178" s="11" t="s">
        <v>273</v>
      </c>
      <c r="C178" s="12" t="s">
        <v>274</v>
      </c>
      <c r="D178" s="13">
        <v>6</v>
      </c>
      <c r="E178" s="13">
        <v>2153.0117999999998</v>
      </c>
      <c r="F178" s="13">
        <v>2661.7684883399997</v>
      </c>
      <c r="G178" s="13">
        <v>15970.610930039998</v>
      </c>
      <c r="H178" s="13">
        <v>0</v>
      </c>
      <c r="I178" s="13">
        <v>0</v>
      </c>
      <c r="J178" s="13">
        <v>0</v>
      </c>
      <c r="K178" s="13">
        <v>0</v>
      </c>
      <c r="L178" s="13">
        <v>0</v>
      </c>
      <c r="M178" s="93">
        <v>0</v>
      </c>
    </row>
    <row r="179" spans="1:13" ht="24.75" customHeight="1" x14ac:dyDescent="0.2">
      <c r="A179" s="92" t="s">
        <v>275</v>
      </c>
      <c r="B179" s="11" t="s">
        <v>276</v>
      </c>
      <c r="C179" s="12" t="s">
        <v>28</v>
      </c>
      <c r="D179" s="13">
        <v>2</v>
      </c>
      <c r="E179" s="13">
        <v>2914.6871999999994</v>
      </c>
      <c r="F179" s="13">
        <v>3603.4277853599992</v>
      </c>
      <c r="G179" s="13">
        <v>7206.8555707199985</v>
      </c>
      <c r="H179" s="13">
        <v>0</v>
      </c>
      <c r="I179" s="13">
        <v>2</v>
      </c>
      <c r="J179" s="13">
        <v>2</v>
      </c>
      <c r="K179" s="13">
        <v>0</v>
      </c>
      <c r="L179" s="13">
        <v>7206.8555707199985</v>
      </c>
      <c r="M179" s="93">
        <v>7206.8555707199985</v>
      </c>
    </row>
    <row r="180" spans="1:13" ht="24.75" customHeight="1" x14ac:dyDescent="0.2">
      <c r="A180" s="92" t="s">
        <v>277</v>
      </c>
      <c r="B180" s="11" t="s">
        <v>278</v>
      </c>
      <c r="C180" s="12" t="s">
        <v>28</v>
      </c>
      <c r="D180" s="13">
        <v>11</v>
      </c>
      <c r="E180" s="13">
        <v>1452.9035999999996</v>
      </c>
      <c r="F180" s="13">
        <v>1796.2247206799996</v>
      </c>
      <c r="G180" s="13">
        <v>19758.471927479994</v>
      </c>
      <c r="H180" s="13">
        <v>0</v>
      </c>
      <c r="I180" s="13">
        <v>4</v>
      </c>
      <c r="J180" s="13">
        <v>4</v>
      </c>
      <c r="K180" s="13">
        <v>0</v>
      </c>
      <c r="L180" s="13">
        <v>7184.8988827199983</v>
      </c>
      <c r="M180" s="93">
        <v>7184.8988827199983</v>
      </c>
    </row>
    <row r="181" spans="1:13" ht="24.75" customHeight="1" x14ac:dyDescent="0.2">
      <c r="A181" s="92" t="s">
        <v>279</v>
      </c>
      <c r="B181" s="11" t="s">
        <v>280</v>
      </c>
      <c r="C181" s="12" t="s">
        <v>28</v>
      </c>
      <c r="D181" s="13">
        <v>1</v>
      </c>
      <c r="E181" s="13">
        <v>2769.5351999999998</v>
      </c>
      <c r="F181" s="13">
        <v>3423.9763677599999</v>
      </c>
      <c r="G181" s="13">
        <v>3423.9763677599999</v>
      </c>
      <c r="H181" s="13">
        <v>0</v>
      </c>
      <c r="I181" s="13">
        <v>1</v>
      </c>
      <c r="J181" s="13">
        <v>1</v>
      </c>
      <c r="K181" s="13">
        <v>0</v>
      </c>
      <c r="L181" s="13">
        <v>3423.9763677599999</v>
      </c>
      <c r="M181" s="93">
        <v>3423.9763677599999</v>
      </c>
    </row>
    <row r="182" spans="1:13" ht="24.75" hidden="1" customHeight="1" x14ac:dyDescent="0.2">
      <c r="A182" s="92" t="s">
        <v>281</v>
      </c>
      <c r="B182" s="11" t="s">
        <v>282</v>
      </c>
      <c r="C182" s="12" t="s">
        <v>28</v>
      </c>
      <c r="D182" s="13">
        <v>0</v>
      </c>
      <c r="E182" s="13">
        <v>1074.2539999999999</v>
      </c>
      <c r="F182" s="13">
        <v>1328.1002202</v>
      </c>
      <c r="G182" s="13">
        <v>0</v>
      </c>
      <c r="H182" s="13">
        <v>0</v>
      </c>
      <c r="I182" s="13">
        <v>0</v>
      </c>
      <c r="J182" s="13">
        <v>0</v>
      </c>
      <c r="K182" s="13">
        <v>0</v>
      </c>
      <c r="L182" s="13">
        <v>0</v>
      </c>
      <c r="M182" s="93">
        <v>0</v>
      </c>
    </row>
    <row r="183" spans="1:13" ht="24.75" hidden="1" customHeight="1" x14ac:dyDescent="0.2">
      <c r="A183" s="92" t="s">
        <v>283</v>
      </c>
      <c r="B183" s="11" t="s">
        <v>284</v>
      </c>
      <c r="C183" s="12" t="s">
        <v>28</v>
      </c>
      <c r="D183" s="13">
        <v>0</v>
      </c>
      <c r="E183" s="13">
        <v>674.47440000000006</v>
      </c>
      <c r="F183" s="13">
        <v>833.85270072000003</v>
      </c>
      <c r="G183" s="13">
        <v>0</v>
      </c>
      <c r="H183" s="13">
        <v>0</v>
      </c>
      <c r="I183" s="13">
        <v>0</v>
      </c>
      <c r="J183" s="13">
        <v>0</v>
      </c>
      <c r="K183" s="13">
        <v>0</v>
      </c>
      <c r="L183" s="13">
        <v>0</v>
      </c>
      <c r="M183" s="93">
        <v>0</v>
      </c>
    </row>
    <row r="184" spans="1:13" ht="24.75" hidden="1" customHeight="1" x14ac:dyDescent="0.2">
      <c r="A184" s="92" t="s">
        <v>285</v>
      </c>
      <c r="B184" s="11" t="s">
        <v>286</v>
      </c>
      <c r="C184" s="12" t="s">
        <v>28</v>
      </c>
      <c r="D184" s="13">
        <v>0</v>
      </c>
      <c r="E184" s="13">
        <v>686.39159999999993</v>
      </c>
      <c r="F184" s="13">
        <v>848.5859350799999</v>
      </c>
      <c r="G184" s="13">
        <v>0</v>
      </c>
      <c r="H184" s="13">
        <v>0</v>
      </c>
      <c r="I184" s="13">
        <v>0</v>
      </c>
      <c r="J184" s="13">
        <v>0</v>
      </c>
      <c r="K184" s="13">
        <v>0</v>
      </c>
      <c r="L184" s="13">
        <v>0</v>
      </c>
      <c r="M184" s="93">
        <v>0</v>
      </c>
    </row>
    <row r="185" spans="1:13" ht="24.75" hidden="1" customHeight="1" x14ac:dyDescent="0.2">
      <c r="A185" s="92" t="s">
        <v>287</v>
      </c>
      <c r="B185" s="11" t="s">
        <v>288</v>
      </c>
      <c r="C185" s="12" t="s">
        <v>28</v>
      </c>
      <c r="D185" s="13">
        <v>0</v>
      </c>
      <c r="E185" s="13">
        <v>898.26440000000002</v>
      </c>
      <c r="F185" s="13">
        <v>1110.5242777200001</v>
      </c>
      <c r="G185" s="13">
        <v>0</v>
      </c>
      <c r="H185" s="13">
        <v>0</v>
      </c>
      <c r="I185" s="13">
        <v>0</v>
      </c>
      <c r="J185" s="13">
        <v>0</v>
      </c>
      <c r="K185" s="13">
        <v>0</v>
      </c>
      <c r="L185" s="13">
        <v>0</v>
      </c>
      <c r="M185" s="93">
        <v>0</v>
      </c>
    </row>
    <row r="186" spans="1:13" ht="24.75" hidden="1" customHeight="1" x14ac:dyDescent="0.2">
      <c r="A186" s="92" t="s">
        <v>289</v>
      </c>
      <c r="B186" s="11" t="s">
        <v>290</v>
      </c>
      <c r="C186" s="12" t="s">
        <v>31</v>
      </c>
      <c r="D186" s="13">
        <v>0</v>
      </c>
      <c r="E186" s="13">
        <v>1090.63909352</v>
      </c>
      <c r="F186" s="13">
        <v>1348.3571113187759</v>
      </c>
      <c r="G186" s="13">
        <v>0</v>
      </c>
      <c r="H186" s="13">
        <v>0</v>
      </c>
      <c r="I186" s="13">
        <v>0</v>
      </c>
      <c r="J186" s="13">
        <v>0</v>
      </c>
      <c r="K186" s="13">
        <v>0</v>
      </c>
      <c r="L186" s="13">
        <v>0</v>
      </c>
      <c r="M186" s="93">
        <v>0</v>
      </c>
    </row>
    <row r="187" spans="1:13" ht="53.25" customHeight="1" x14ac:dyDescent="0.2">
      <c r="A187" s="96" t="s">
        <v>1018</v>
      </c>
      <c r="B187" s="51" t="s">
        <v>1019</v>
      </c>
      <c r="C187" s="52" t="s">
        <v>31</v>
      </c>
      <c r="D187" s="13">
        <v>5.94</v>
      </c>
      <c r="E187" s="13"/>
      <c r="F187" s="13">
        <v>841.89</v>
      </c>
      <c r="G187" s="13">
        <v>5000.8266000000003</v>
      </c>
      <c r="H187" s="13">
        <v>5.94</v>
      </c>
      <c r="I187" s="13">
        <v>0</v>
      </c>
      <c r="J187" s="13">
        <v>5.94</v>
      </c>
      <c r="K187" s="13">
        <v>5000.8266000000003</v>
      </c>
      <c r="L187" s="13">
        <v>0</v>
      </c>
      <c r="M187" s="93">
        <v>5000.8266000000003</v>
      </c>
    </row>
    <row r="188" spans="1:13" ht="54.75" customHeight="1" x14ac:dyDescent="0.2">
      <c r="A188" s="96" t="s">
        <v>1020</v>
      </c>
      <c r="B188" s="51" t="s">
        <v>1021</v>
      </c>
      <c r="C188" s="52" t="s">
        <v>31</v>
      </c>
      <c r="D188" s="13">
        <v>124.96</v>
      </c>
      <c r="E188" s="13"/>
      <c r="F188" s="13">
        <v>958.36</v>
      </c>
      <c r="G188" s="13">
        <v>119756.66559999999</v>
      </c>
      <c r="H188" s="13">
        <v>124.96</v>
      </c>
      <c r="I188" s="13">
        <v>0</v>
      </c>
      <c r="J188" s="13">
        <v>124.96</v>
      </c>
      <c r="K188" s="13">
        <v>119756.66559999999</v>
      </c>
      <c r="L188" s="13">
        <v>0</v>
      </c>
      <c r="M188" s="93">
        <v>119756.66559999999</v>
      </c>
    </row>
    <row r="189" spans="1:13" ht="47.25" customHeight="1" x14ac:dyDescent="0.2">
      <c r="A189" s="96" t="s">
        <v>1022</v>
      </c>
      <c r="B189" s="51" t="s">
        <v>1023</v>
      </c>
      <c r="C189" s="52" t="s">
        <v>31</v>
      </c>
      <c r="D189" s="13">
        <v>28.58</v>
      </c>
      <c r="E189" s="13"/>
      <c r="F189" s="13">
        <v>1796.64</v>
      </c>
      <c r="G189" s="13">
        <v>51347.9712</v>
      </c>
      <c r="H189" s="13">
        <v>28.58</v>
      </c>
      <c r="I189" s="13">
        <v>0</v>
      </c>
      <c r="J189" s="13">
        <v>28.58</v>
      </c>
      <c r="K189" s="13">
        <v>51347.9712</v>
      </c>
      <c r="L189" s="13">
        <v>0</v>
      </c>
      <c r="M189" s="93">
        <v>51347.9712</v>
      </c>
    </row>
    <row r="190" spans="1:13" ht="24.75" customHeight="1" x14ac:dyDescent="0.2">
      <c r="A190" s="96" t="s">
        <v>1024</v>
      </c>
      <c r="B190" s="51" t="s">
        <v>1025</v>
      </c>
      <c r="C190" s="52" t="s">
        <v>46</v>
      </c>
      <c r="D190" s="13">
        <v>513.52</v>
      </c>
      <c r="E190" s="13"/>
      <c r="F190" s="13">
        <v>31.19</v>
      </c>
      <c r="G190" s="13">
        <v>16016.6888</v>
      </c>
      <c r="H190" s="13">
        <v>513.52</v>
      </c>
      <c r="I190" s="13">
        <v>0</v>
      </c>
      <c r="J190" s="13">
        <v>513.52</v>
      </c>
      <c r="K190" s="13">
        <v>16016.6888</v>
      </c>
      <c r="L190" s="13">
        <v>0</v>
      </c>
      <c r="M190" s="93">
        <v>16016.6888</v>
      </c>
    </row>
    <row r="191" spans="1:13" ht="27" customHeight="1" x14ac:dyDescent="0.2">
      <c r="A191" s="96" t="s">
        <v>1026</v>
      </c>
      <c r="B191" s="51" t="s">
        <v>1027</v>
      </c>
      <c r="C191" s="52" t="s">
        <v>13</v>
      </c>
      <c r="D191" s="13">
        <v>17</v>
      </c>
      <c r="E191" s="13"/>
      <c r="F191" s="13">
        <v>1754.96</v>
      </c>
      <c r="G191" s="13">
        <v>29834.32</v>
      </c>
      <c r="H191" s="13">
        <v>17</v>
      </c>
      <c r="I191" s="13">
        <v>0</v>
      </c>
      <c r="J191" s="13">
        <v>17</v>
      </c>
      <c r="K191" s="13">
        <v>29834.32</v>
      </c>
      <c r="L191" s="13">
        <v>0</v>
      </c>
      <c r="M191" s="93">
        <v>29834.32</v>
      </c>
    </row>
    <row r="192" spans="1:13" ht="62.25" customHeight="1" x14ac:dyDescent="0.2">
      <c r="A192" s="96" t="s">
        <v>1028</v>
      </c>
      <c r="B192" s="51" t="s">
        <v>1029</v>
      </c>
      <c r="C192" s="52" t="s">
        <v>31</v>
      </c>
      <c r="D192" s="13">
        <v>13.65</v>
      </c>
      <c r="E192" s="13"/>
      <c r="F192" s="13">
        <v>687.55</v>
      </c>
      <c r="G192" s="13">
        <v>9385.057499999999</v>
      </c>
      <c r="H192" s="13">
        <v>13.65</v>
      </c>
      <c r="I192" s="13">
        <v>0</v>
      </c>
      <c r="J192" s="13">
        <v>13.65</v>
      </c>
      <c r="K192" s="13">
        <v>9385.057499999999</v>
      </c>
      <c r="L192" s="13">
        <v>0</v>
      </c>
      <c r="M192" s="93">
        <v>9385.057499999999</v>
      </c>
    </row>
    <row r="193" spans="1:13" ht="36.75" hidden="1" customHeight="1" x14ac:dyDescent="0.2">
      <c r="A193" s="96" t="s">
        <v>1030</v>
      </c>
      <c r="B193" s="51" t="s">
        <v>1031</v>
      </c>
      <c r="C193" s="52" t="s">
        <v>31</v>
      </c>
      <c r="D193" s="13">
        <v>19.28</v>
      </c>
      <c r="E193" s="13"/>
      <c r="F193" s="13">
        <v>1202.71</v>
      </c>
      <c r="G193" s="13">
        <v>23188.248800000001</v>
      </c>
      <c r="H193" s="13">
        <v>0</v>
      </c>
      <c r="I193" s="13">
        <v>0</v>
      </c>
      <c r="J193" s="13">
        <v>0</v>
      </c>
      <c r="K193" s="13">
        <v>0</v>
      </c>
      <c r="L193" s="13">
        <v>0</v>
      </c>
      <c r="M193" s="93">
        <v>0</v>
      </c>
    </row>
    <row r="194" spans="1:13" ht="33" customHeight="1" x14ac:dyDescent="0.2">
      <c r="A194" s="96" t="s">
        <v>1032</v>
      </c>
      <c r="B194" s="51" t="s">
        <v>1033</v>
      </c>
      <c r="C194" s="52" t="s">
        <v>31</v>
      </c>
      <c r="D194" s="13">
        <v>3.78</v>
      </c>
      <c r="E194" s="13"/>
      <c r="F194" s="13">
        <v>1000.54</v>
      </c>
      <c r="G194" s="13">
        <v>3782.0411999999997</v>
      </c>
      <c r="H194" s="13">
        <v>0.48</v>
      </c>
      <c r="I194" s="13">
        <v>0</v>
      </c>
      <c r="J194" s="13">
        <v>0.48</v>
      </c>
      <c r="K194" s="13">
        <v>480.25919999999996</v>
      </c>
      <c r="L194" s="13">
        <v>0</v>
      </c>
      <c r="M194" s="93">
        <v>480.25919999999996</v>
      </c>
    </row>
    <row r="195" spans="1:13" ht="56.25" customHeight="1" x14ac:dyDescent="0.2">
      <c r="A195" s="96" t="s">
        <v>1034</v>
      </c>
      <c r="B195" s="51" t="s">
        <v>1035</v>
      </c>
      <c r="C195" s="52" t="s">
        <v>13</v>
      </c>
      <c r="D195" s="13">
        <v>41</v>
      </c>
      <c r="E195" s="13"/>
      <c r="F195" s="13">
        <v>904.76</v>
      </c>
      <c r="G195" s="13">
        <v>37095.159999999996</v>
      </c>
      <c r="H195" s="13">
        <v>41</v>
      </c>
      <c r="I195" s="13">
        <v>0</v>
      </c>
      <c r="J195" s="13">
        <v>41</v>
      </c>
      <c r="K195" s="13">
        <v>37095.159999999996</v>
      </c>
      <c r="L195" s="13">
        <v>0</v>
      </c>
      <c r="M195" s="93">
        <v>37095.159999999996</v>
      </c>
    </row>
    <row r="196" spans="1:13" ht="63.75" customHeight="1" x14ac:dyDescent="0.2">
      <c r="A196" s="96" t="s">
        <v>1036</v>
      </c>
      <c r="B196" s="51" t="s">
        <v>1037</v>
      </c>
      <c r="C196" s="52" t="s">
        <v>13</v>
      </c>
      <c r="D196" s="13">
        <v>2</v>
      </c>
      <c r="E196" s="13"/>
      <c r="F196" s="13">
        <v>906.28</v>
      </c>
      <c r="G196" s="13">
        <v>1812.56</v>
      </c>
      <c r="H196" s="13">
        <v>2</v>
      </c>
      <c r="I196" s="13">
        <v>0</v>
      </c>
      <c r="J196" s="13">
        <v>2</v>
      </c>
      <c r="K196" s="13">
        <v>1812.56</v>
      </c>
      <c r="L196" s="13">
        <v>0</v>
      </c>
      <c r="M196" s="93">
        <v>1812.56</v>
      </c>
    </row>
    <row r="197" spans="1:13" ht="60" customHeight="1" x14ac:dyDescent="0.2">
      <c r="A197" s="96" t="s">
        <v>1038</v>
      </c>
      <c r="B197" s="51" t="s">
        <v>1039</v>
      </c>
      <c r="C197" s="52" t="s">
        <v>13</v>
      </c>
      <c r="D197" s="13">
        <v>105</v>
      </c>
      <c r="E197" s="13"/>
      <c r="F197" s="13">
        <v>934.51</v>
      </c>
      <c r="G197" s="13">
        <v>98123.55</v>
      </c>
      <c r="H197" s="13">
        <v>105</v>
      </c>
      <c r="I197" s="13">
        <v>0</v>
      </c>
      <c r="J197" s="13">
        <v>105</v>
      </c>
      <c r="K197" s="13">
        <v>98123.55</v>
      </c>
      <c r="L197" s="13">
        <v>0</v>
      </c>
      <c r="M197" s="93">
        <v>98123.55</v>
      </c>
    </row>
    <row r="198" spans="1:13" ht="63" customHeight="1" x14ac:dyDescent="0.2">
      <c r="A198" s="96" t="s">
        <v>1040</v>
      </c>
      <c r="B198" s="51" t="s">
        <v>1041</v>
      </c>
      <c r="C198" s="52" t="s">
        <v>13</v>
      </c>
      <c r="D198" s="13">
        <v>43</v>
      </c>
      <c r="E198" s="13"/>
      <c r="F198" s="13">
        <v>1156.22</v>
      </c>
      <c r="G198" s="13">
        <v>49717.46</v>
      </c>
      <c r="H198" s="13">
        <v>42</v>
      </c>
      <c r="I198" s="13">
        <v>0</v>
      </c>
      <c r="J198" s="13">
        <v>42</v>
      </c>
      <c r="K198" s="13">
        <v>48561.24</v>
      </c>
      <c r="L198" s="13">
        <v>0</v>
      </c>
      <c r="M198" s="93">
        <v>48561.24</v>
      </c>
    </row>
    <row r="199" spans="1:13" ht="52.5" customHeight="1" x14ac:dyDescent="0.2">
      <c r="A199" s="96" t="s">
        <v>1181</v>
      </c>
      <c r="B199" s="11" t="s">
        <v>1183</v>
      </c>
      <c r="C199" s="52" t="s">
        <v>13</v>
      </c>
      <c r="D199" s="13">
        <v>174</v>
      </c>
      <c r="E199" s="13"/>
      <c r="F199" s="13">
        <v>160.6</v>
      </c>
      <c r="G199" s="13">
        <v>27944.399999999998</v>
      </c>
      <c r="H199" s="13">
        <v>0</v>
      </c>
      <c r="I199" s="13">
        <v>174</v>
      </c>
      <c r="J199" s="13">
        <v>174</v>
      </c>
      <c r="K199" s="13">
        <v>0</v>
      </c>
      <c r="L199" s="13">
        <v>27944.399999999998</v>
      </c>
      <c r="M199" s="93">
        <v>27944.399999999998</v>
      </c>
    </row>
    <row r="200" spans="1:13" ht="52.5" customHeight="1" x14ac:dyDescent="0.2">
      <c r="A200" s="96" t="s">
        <v>1182</v>
      </c>
      <c r="B200" s="11" t="s">
        <v>1184</v>
      </c>
      <c r="C200" s="52" t="s">
        <v>13</v>
      </c>
      <c r="D200" s="13">
        <v>16</v>
      </c>
      <c r="E200" s="13"/>
      <c r="F200" s="13">
        <v>141.09</v>
      </c>
      <c r="G200" s="13">
        <v>2257.44</v>
      </c>
      <c r="H200" s="13">
        <v>0</v>
      </c>
      <c r="I200" s="13">
        <v>16</v>
      </c>
      <c r="J200" s="13">
        <v>16</v>
      </c>
      <c r="K200" s="13">
        <v>0</v>
      </c>
      <c r="L200" s="13">
        <v>2257.44</v>
      </c>
      <c r="M200" s="93">
        <v>2257.44</v>
      </c>
    </row>
    <row r="201" spans="1:13" ht="24.75" customHeight="1" x14ac:dyDescent="0.2">
      <c r="A201" s="94" t="s">
        <v>291</v>
      </c>
      <c r="B201" s="15" t="s">
        <v>292</v>
      </c>
      <c r="C201" s="15"/>
      <c r="D201" s="19"/>
      <c r="E201" s="18"/>
      <c r="F201" s="18"/>
      <c r="G201" s="19">
        <v>1367576.1139806674</v>
      </c>
      <c r="H201" s="19"/>
      <c r="I201" s="18"/>
      <c r="J201" s="19"/>
      <c r="K201" s="19">
        <v>1367576.1139806674</v>
      </c>
      <c r="L201" s="19">
        <v>0</v>
      </c>
      <c r="M201" s="95">
        <v>1367576.1139806674</v>
      </c>
    </row>
    <row r="202" spans="1:13" ht="42" customHeight="1" x14ac:dyDescent="0.2">
      <c r="A202" s="92" t="s">
        <v>293</v>
      </c>
      <c r="B202" s="11" t="s">
        <v>294</v>
      </c>
      <c r="C202" s="12" t="s">
        <v>31</v>
      </c>
      <c r="D202" s="13">
        <v>900.69</v>
      </c>
      <c r="E202" s="13">
        <v>1228.1524999999999</v>
      </c>
      <c r="F202" s="13">
        <v>1518.3649357499999</v>
      </c>
      <c r="G202" s="13">
        <v>1367576.1139806674</v>
      </c>
      <c r="H202" s="13">
        <v>900.69</v>
      </c>
      <c r="I202" s="13">
        <v>0</v>
      </c>
      <c r="J202" s="13">
        <v>900.69</v>
      </c>
      <c r="K202" s="13">
        <v>1367576.1139806674</v>
      </c>
      <c r="L202" s="13">
        <v>0</v>
      </c>
      <c r="M202" s="93">
        <v>1367576.1139806674</v>
      </c>
    </row>
    <row r="203" spans="1:13" ht="24.75" customHeight="1" x14ac:dyDescent="0.2">
      <c r="A203" s="94" t="s">
        <v>295</v>
      </c>
      <c r="B203" s="15" t="s">
        <v>296</v>
      </c>
      <c r="C203" s="15"/>
      <c r="D203" s="19"/>
      <c r="E203" s="18"/>
      <c r="F203" s="18"/>
      <c r="G203" s="19">
        <v>103642.23439869536</v>
      </c>
      <c r="H203" s="19"/>
      <c r="I203" s="18"/>
      <c r="J203" s="19"/>
      <c r="K203" s="19">
        <v>60996.639568695347</v>
      </c>
      <c r="L203" s="19">
        <v>29402.811999999998</v>
      </c>
      <c r="M203" s="95">
        <v>90399.451568695353</v>
      </c>
    </row>
    <row r="204" spans="1:13" ht="24.75" customHeight="1" x14ac:dyDescent="0.2">
      <c r="A204" s="92" t="s">
        <v>297</v>
      </c>
      <c r="B204" s="11" t="s">
        <v>298</v>
      </c>
      <c r="C204" s="12" t="s">
        <v>28</v>
      </c>
      <c r="D204" s="13">
        <v>46</v>
      </c>
      <c r="E204" s="13">
        <v>433.3064</v>
      </c>
      <c r="F204" s="13">
        <v>535.69670231999999</v>
      </c>
      <c r="G204" s="13">
        <v>24642.04830672</v>
      </c>
      <c r="H204" s="13">
        <v>46</v>
      </c>
      <c r="I204" s="13">
        <v>0</v>
      </c>
      <c r="J204" s="13">
        <v>46</v>
      </c>
      <c r="K204" s="13">
        <v>24642.04830672</v>
      </c>
      <c r="L204" s="13">
        <v>0</v>
      </c>
      <c r="M204" s="93">
        <v>24642.04830672</v>
      </c>
    </row>
    <row r="205" spans="1:13" ht="24.75" customHeight="1" x14ac:dyDescent="0.2">
      <c r="A205" s="92" t="s">
        <v>299</v>
      </c>
      <c r="B205" s="11" t="s">
        <v>300</v>
      </c>
      <c r="C205" s="12" t="s">
        <v>28</v>
      </c>
      <c r="D205" s="13">
        <v>16</v>
      </c>
      <c r="E205" s="13">
        <v>804.05</v>
      </c>
      <c r="F205" s="13">
        <v>994.04</v>
      </c>
      <c r="G205" s="13">
        <v>15904.64</v>
      </c>
      <c r="H205" s="13">
        <v>16</v>
      </c>
      <c r="I205" s="13">
        <v>0</v>
      </c>
      <c r="J205" s="13">
        <v>16</v>
      </c>
      <c r="K205" s="13">
        <v>15904.64</v>
      </c>
      <c r="L205" s="13">
        <v>0</v>
      </c>
      <c r="M205" s="93">
        <v>15904.64</v>
      </c>
    </row>
    <row r="206" spans="1:13" ht="24.75" hidden="1" customHeight="1" x14ac:dyDescent="0.2">
      <c r="A206" s="92" t="s">
        <v>301</v>
      </c>
      <c r="B206" s="11" t="s">
        <v>302</v>
      </c>
      <c r="C206" s="12" t="s">
        <v>28</v>
      </c>
      <c r="D206" s="13">
        <v>62</v>
      </c>
      <c r="E206" s="13">
        <v>41.57</v>
      </c>
      <c r="F206" s="13">
        <v>51.39</v>
      </c>
      <c r="G206" s="13">
        <v>3186.18</v>
      </c>
      <c r="H206" s="13">
        <v>0</v>
      </c>
      <c r="I206" s="13">
        <v>0</v>
      </c>
      <c r="J206" s="13">
        <v>0</v>
      </c>
      <c r="K206" s="13">
        <v>0</v>
      </c>
      <c r="L206" s="13">
        <v>0</v>
      </c>
      <c r="M206" s="93">
        <v>0</v>
      </c>
    </row>
    <row r="207" spans="1:13" ht="24.75" hidden="1" customHeight="1" x14ac:dyDescent="0.2">
      <c r="A207" s="92" t="s">
        <v>303</v>
      </c>
      <c r="B207" s="11" t="s">
        <v>304</v>
      </c>
      <c r="C207" s="12" t="s">
        <v>28</v>
      </c>
      <c r="D207" s="13">
        <v>24</v>
      </c>
      <c r="E207" s="13">
        <v>299.33749999999998</v>
      </c>
      <c r="F207" s="13">
        <v>370.07095125000001</v>
      </c>
      <c r="G207" s="13">
        <v>8881.7028300000002</v>
      </c>
      <c r="H207" s="13">
        <v>0</v>
      </c>
      <c r="I207" s="13">
        <v>0</v>
      </c>
      <c r="J207" s="13">
        <v>0</v>
      </c>
      <c r="K207" s="13">
        <v>0</v>
      </c>
      <c r="L207" s="13">
        <v>0</v>
      </c>
      <c r="M207" s="93">
        <v>0</v>
      </c>
    </row>
    <row r="208" spans="1:13" ht="24.75" hidden="1" customHeight="1" x14ac:dyDescent="0.2">
      <c r="A208" s="92" t="s">
        <v>305</v>
      </c>
      <c r="B208" s="11" t="s">
        <v>306</v>
      </c>
      <c r="C208" s="12" t="s">
        <v>28</v>
      </c>
      <c r="D208" s="13">
        <v>4</v>
      </c>
      <c r="E208" s="13">
        <v>106.65</v>
      </c>
      <c r="F208" s="13">
        <v>131.85</v>
      </c>
      <c r="G208" s="13">
        <v>527.4</v>
      </c>
      <c r="H208" s="13">
        <v>0</v>
      </c>
      <c r="I208" s="13">
        <v>0</v>
      </c>
      <c r="J208" s="13">
        <v>0</v>
      </c>
      <c r="K208" s="13">
        <v>0</v>
      </c>
      <c r="L208" s="13">
        <v>0</v>
      </c>
      <c r="M208" s="93">
        <v>0</v>
      </c>
    </row>
    <row r="209" spans="1:13" ht="24.75" customHeight="1" x14ac:dyDescent="0.2">
      <c r="A209" s="92" t="s">
        <v>307</v>
      </c>
      <c r="B209" s="11" t="s">
        <v>308</v>
      </c>
      <c r="C209" s="12" t="s">
        <v>28</v>
      </c>
      <c r="D209" s="13">
        <v>2</v>
      </c>
      <c r="E209" s="13">
        <v>684.08</v>
      </c>
      <c r="F209" s="13">
        <v>845.72</v>
      </c>
      <c r="G209" s="13">
        <v>1691.44</v>
      </c>
      <c r="H209" s="13">
        <v>0</v>
      </c>
      <c r="I209" s="13">
        <v>2</v>
      </c>
      <c r="J209" s="13">
        <v>2</v>
      </c>
      <c r="K209" s="13">
        <v>0</v>
      </c>
      <c r="L209" s="13">
        <v>1691.44</v>
      </c>
      <c r="M209" s="93">
        <v>1691.44</v>
      </c>
    </row>
    <row r="210" spans="1:13" ht="55.5" hidden="1" customHeight="1" x14ac:dyDescent="0.2">
      <c r="A210" s="92" t="s">
        <v>309</v>
      </c>
      <c r="B210" s="11" t="s">
        <v>310</v>
      </c>
      <c r="C210" s="12" t="s">
        <v>28</v>
      </c>
      <c r="D210" s="13">
        <v>0</v>
      </c>
      <c r="E210" s="13">
        <v>930.93</v>
      </c>
      <c r="F210" s="13">
        <v>1150.9000000000001</v>
      </c>
      <c r="G210" s="13">
        <v>0</v>
      </c>
      <c r="H210" s="13">
        <v>0</v>
      </c>
      <c r="I210" s="13">
        <v>0</v>
      </c>
      <c r="J210" s="13">
        <v>0</v>
      </c>
      <c r="K210" s="13">
        <v>0</v>
      </c>
      <c r="L210" s="13">
        <v>0</v>
      </c>
      <c r="M210" s="93">
        <v>0</v>
      </c>
    </row>
    <row r="211" spans="1:13" ht="52.5" customHeight="1" x14ac:dyDescent="0.2">
      <c r="A211" s="92" t="s">
        <v>311</v>
      </c>
      <c r="B211" s="11" t="s">
        <v>312</v>
      </c>
      <c r="C211" s="12" t="s">
        <v>28</v>
      </c>
      <c r="D211" s="13">
        <v>16</v>
      </c>
      <c r="E211" s="13">
        <v>530.13787420000006</v>
      </c>
      <c r="F211" s="13">
        <v>655.40945387346005</v>
      </c>
      <c r="G211" s="13">
        <v>10486.551261975361</v>
      </c>
      <c r="H211" s="13">
        <v>16</v>
      </c>
      <c r="I211" s="13">
        <v>0</v>
      </c>
      <c r="J211" s="13">
        <v>16</v>
      </c>
      <c r="K211" s="13">
        <v>10486.551261975361</v>
      </c>
      <c r="L211" s="13">
        <v>0</v>
      </c>
      <c r="M211" s="93">
        <v>10486.551261975361</v>
      </c>
    </row>
    <row r="212" spans="1:13" ht="52.5" customHeight="1" x14ac:dyDescent="0.2">
      <c r="A212" s="96" t="s">
        <v>1042</v>
      </c>
      <c r="B212" s="51" t="s">
        <v>783</v>
      </c>
      <c r="C212" s="52" t="s">
        <v>28</v>
      </c>
      <c r="D212" s="13">
        <v>3</v>
      </c>
      <c r="E212" s="13"/>
      <c r="F212" s="13">
        <v>571.46</v>
      </c>
      <c r="G212" s="13">
        <v>1714.38</v>
      </c>
      <c r="H212" s="13">
        <v>0</v>
      </c>
      <c r="I212" s="13">
        <v>3</v>
      </c>
      <c r="J212" s="13">
        <v>3</v>
      </c>
      <c r="K212" s="13">
        <v>0</v>
      </c>
      <c r="L212" s="13">
        <v>1714.38</v>
      </c>
      <c r="M212" s="93">
        <v>1714.38</v>
      </c>
    </row>
    <row r="213" spans="1:13" ht="36.75" hidden="1" customHeight="1" x14ac:dyDescent="0.2">
      <c r="A213" s="96" t="s">
        <v>1043</v>
      </c>
      <c r="B213" s="51" t="s">
        <v>785</v>
      </c>
      <c r="C213" s="52" t="s">
        <v>28</v>
      </c>
      <c r="D213" s="13">
        <v>3</v>
      </c>
      <c r="E213" s="13"/>
      <c r="F213" s="13">
        <v>145.16999999999999</v>
      </c>
      <c r="G213" s="13">
        <v>435.51</v>
      </c>
      <c r="H213" s="13">
        <v>0</v>
      </c>
      <c r="I213" s="13">
        <v>0</v>
      </c>
      <c r="J213" s="13">
        <v>0</v>
      </c>
      <c r="K213" s="13">
        <v>0</v>
      </c>
      <c r="L213" s="13">
        <v>0</v>
      </c>
      <c r="M213" s="93">
        <v>0</v>
      </c>
    </row>
    <row r="214" spans="1:13" ht="36.75" hidden="1" customHeight="1" x14ac:dyDescent="0.2">
      <c r="A214" s="96" t="s">
        <v>1044</v>
      </c>
      <c r="B214" s="51" t="s">
        <v>364</v>
      </c>
      <c r="C214" s="52" t="s">
        <v>28</v>
      </c>
      <c r="D214" s="13">
        <v>17</v>
      </c>
      <c r="E214" s="13"/>
      <c r="F214" s="13">
        <v>12.47</v>
      </c>
      <c r="G214" s="13">
        <v>211.99</v>
      </c>
      <c r="H214" s="13">
        <v>0</v>
      </c>
      <c r="I214" s="13">
        <v>0</v>
      </c>
      <c r="J214" s="13">
        <v>0</v>
      </c>
      <c r="K214" s="13">
        <v>0</v>
      </c>
      <c r="L214" s="13">
        <v>0</v>
      </c>
      <c r="M214" s="93">
        <v>0</v>
      </c>
    </row>
    <row r="215" spans="1:13" ht="45" customHeight="1" x14ac:dyDescent="0.2">
      <c r="A215" s="96" t="s">
        <v>1045</v>
      </c>
      <c r="B215" s="51" t="s">
        <v>1046</v>
      </c>
      <c r="C215" s="52" t="s">
        <v>28</v>
      </c>
      <c r="D215" s="13">
        <v>4</v>
      </c>
      <c r="E215" s="13"/>
      <c r="F215" s="13">
        <v>1417.14</v>
      </c>
      <c r="G215" s="13">
        <v>5668.56</v>
      </c>
      <c r="H215" s="13">
        <v>4</v>
      </c>
      <c r="I215" s="13">
        <v>0</v>
      </c>
      <c r="J215" s="13">
        <v>4</v>
      </c>
      <c r="K215" s="13">
        <v>5668.56</v>
      </c>
      <c r="L215" s="13">
        <v>0</v>
      </c>
      <c r="M215" s="93">
        <v>5668.56</v>
      </c>
    </row>
    <row r="216" spans="1:13" ht="52.5" customHeight="1" x14ac:dyDescent="0.2">
      <c r="A216" s="96" t="s">
        <v>1047</v>
      </c>
      <c r="B216" s="51" t="s">
        <v>1048</v>
      </c>
      <c r="C216" s="52" t="s">
        <v>28</v>
      </c>
      <c r="D216" s="13">
        <v>2</v>
      </c>
      <c r="E216" s="13"/>
      <c r="F216" s="13">
        <v>2147.42</v>
      </c>
      <c r="G216" s="13">
        <v>4294.84</v>
      </c>
      <c r="H216" s="13">
        <v>2</v>
      </c>
      <c r="I216" s="13">
        <v>0</v>
      </c>
      <c r="J216" s="13">
        <v>2</v>
      </c>
      <c r="K216" s="13">
        <v>4294.84</v>
      </c>
      <c r="L216" s="13">
        <v>0</v>
      </c>
      <c r="M216" s="93">
        <v>4294.84</v>
      </c>
    </row>
    <row r="217" spans="1:13" ht="52.5" customHeight="1" x14ac:dyDescent="0.2">
      <c r="A217" s="96" t="s">
        <v>1185</v>
      </c>
      <c r="B217" s="51" t="s">
        <v>1186</v>
      </c>
      <c r="C217" s="52" t="s">
        <v>31</v>
      </c>
      <c r="D217" s="13">
        <v>26.88</v>
      </c>
      <c r="E217" s="13"/>
      <c r="F217" s="13">
        <v>967.15</v>
      </c>
      <c r="G217" s="13">
        <v>25996.991999999998</v>
      </c>
      <c r="H217" s="13">
        <v>0</v>
      </c>
      <c r="I217" s="13">
        <v>26.88</v>
      </c>
      <c r="J217" s="13">
        <v>26.88</v>
      </c>
      <c r="K217" s="13">
        <v>0</v>
      </c>
      <c r="L217" s="13">
        <v>25996.991999999998</v>
      </c>
      <c r="M217" s="93">
        <v>25996.991999999998</v>
      </c>
    </row>
    <row r="218" spans="1:13" ht="24.75" customHeight="1" x14ac:dyDescent="0.2">
      <c r="A218" s="94" t="s">
        <v>313</v>
      </c>
      <c r="B218" s="15" t="s">
        <v>960</v>
      </c>
      <c r="C218" s="15"/>
      <c r="D218" s="19"/>
      <c r="E218" s="18"/>
      <c r="F218" s="18"/>
      <c r="G218" s="19">
        <v>309986.36327176006</v>
      </c>
      <c r="H218" s="19"/>
      <c r="I218" s="18"/>
      <c r="J218" s="19"/>
      <c r="K218" s="19">
        <v>231311.93065360002</v>
      </c>
      <c r="L218" s="19">
        <v>43000.470699999998</v>
      </c>
      <c r="M218" s="95">
        <v>274312.40135360003</v>
      </c>
    </row>
    <row r="219" spans="1:13" ht="24.75" customHeight="1" x14ac:dyDescent="0.2">
      <c r="A219" s="94" t="s">
        <v>315</v>
      </c>
      <c r="B219" s="15" t="s">
        <v>316</v>
      </c>
      <c r="C219" s="15"/>
      <c r="D219" s="19"/>
      <c r="E219" s="18"/>
      <c r="F219" s="18"/>
      <c r="G219" s="19">
        <v>89863.441861280007</v>
      </c>
      <c r="H219" s="19"/>
      <c r="I219" s="18"/>
      <c r="J219" s="19"/>
      <c r="K219" s="19">
        <v>65188.440200000005</v>
      </c>
      <c r="L219" s="19">
        <v>9916.2106999999996</v>
      </c>
      <c r="M219" s="95">
        <v>75104.650899999993</v>
      </c>
    </row>
    <row r="220" spans="1:13" ht="24.75" hidden="1" customHeight="1" x14ac:dyDescent="0.2">
      <c r="A220" s="92" t="s">
        <v>317</v>
      </c>
      <c r="B220" s="11" t="s">
        <v>318</v>
      </c>
      <c r="C220" s="12" t="s">
        <v>28</v>
      </c>
      <c r="D220" s="13">
        <v>2</v>
      </c>
      <c r="E220" s="13">
        <v>2401.1328000000003</v>
      </c>
      <c r="F220" s="13">
        <v>2968.5204806400006</v>
      </c>
      <c r="G220" s="13">
        <v>5937.0409612800013</v>
      </c>
      <c r="H220" s="13">
        <v>0</v>
      </c>
      <c r="I220" s="13">
        <v>0</v>
      </c>
      <c r="J220" s="13">
        <v>0</v>
      </c>
      <c r="K220" s="13">
        <v>0</v>
      </c>
      <c r="L220" s="13">
        <v>0</v>
      </c>
      <c r="M220" s="93">
        <v>0</v>
      </c>
    </row>
    <row r="221" spans="1:13" ht="24.75" hidden="1" customHeight="1" x14ac:dyDescent="0.2">
      <c r="A221" s="92" t="s">
        <v>319</v>
      </c>
      <c r="B221" s="11" t="s">
        <v>320</v>
      </c>
      <c r="C221" s="12" t="s">
        <v>28</v>
      </c>
      <c r="D221" s="13">
        <v>3</v>
      </c>
      <c r="E221" s="13">
        <v>132.44999999999999</v>
      </c>
      <c r="F221" s="13">
        <v>163.74</v>
      </c>
      <c r="G221" s="13">
        <v>491.22</v>
      </c>
      <c r="H221" s="13">
        <v>0</v>
      </c>
      <c r="I221" s="13">
        <v>0</v>
      </c>
      <c r="J221" s="13">
        <v>0</v>
      </c>
      <c r="K221" s="13">
        <v>0</v>
      </c>
      <c r="L221" s="13">
        <v>0</v>
      </c>
      <c r="M221" s="93">
        <v>0</v>
      </c>
    </row>
    <row r="222" spans="1:13" ht="24.75" hidden="1" customHeight="1" x14ac:dyDescent="0.2">
      <c r="A222" s="92" t="s">
        <v>321</v>
      </c>
      <c r="B222" s="11" t="s">
        <v>322</v>
      </c>
      <c r="C222" s="12" t="s">
        <v>28</v>
      </c>
      <c r="D222" s="13">
        <v>1</v>
      </c>
      <c r="E222" s="13">
        <v>108.54</v>
      </c>
      <c r="F222" s="13">
        <v>134.18</v>
      </c>
      <c r="G222" s="13">
        <v>134.18</v>
      </c>
      <c r="H222" s="13">
        <v>0</v>
      </c>
      <c r="I222" s="13">
        <v>0</v>
      </c>
      <c r="J222" s="13">
        <v>0</v>
      </c>
      <c r="K222" s="13">
        <v>0</v>
      </c>
      <c r="L222" s="13">
        <v>0</v>
      </c>
      <c r="M222" s="93">
        <v>0</v>
      </c>
    </row>
    <row r="223" spans="1:13" ht="24.75" hidden="1" customHeight="1" x14ac:dyDescent="0.2">
      <c r="A223" s="92" t="s">
        <v>323</v>
      </c>
      <c r="B223" s="11" t="s">
        <v>324</v>
      </c>
      <c r="C223" s="12" t="s">
        <v>28</v>
      </c>
      <c r="D223" s="13">
        <v>3</v>
      </c>
      <c r="E223" s="13">
        <v>182.32</v>
      </c>
      <c r="F223" s="13">
        <v>225.4</v>
      </c>
      <c r="G223" s="13">
        <v>676.2</v>
      </c>
      <c r="H223" s="13">
        <v>0</v>
      </c>
      <c r="I223" s="13">
        <v>0</v>
      </c>
      <c r="J223" s="13">
        <v>0</v>
      </c>
      <c r="K223" s="13">
        <v>0</v>
      </c>
      <c r="L223" s="13">
        <v>0</v>
      </c>
      <c r="M223" s="93">
        <v>0</v>
      </c>
    </row>
    <row r="224" spans="1:13" ht="24.75" hidden="1" customHeight="1" x14ac:dyDescent="0.2">
      <c r="A224" s="92" t="s">
        <v>325</v>
      </c>
      <c r="B224" s="11" t="s">
        <v>326</v>
      </c>
      <c r="C224" s="12" t="s">
        <v>28</v>
      </c>
      <c r="D224" s="13">
        <v>1</v>
      </c>
      <c r="E224" s="13">
        <v>84.86</v>
      </c>
      <c r="F224" s="13">
        <v>104.91</v>
      </c>
      <c r="G224" s="13">
        <v>104.91</v>
      </c>
      <c r="H224" s="13">
        <v>0</v>
      </c>
      <c r="I224" s="13">
        <v>0</v>
      </c>
      <c r="J224" s="13">
        <v>0</v>
      </c>
      <c r="K224" s="13">
        <v>0</v>
      </c>
      <c r="L224" s="13">
        <v>0</v>
      </c>
      <c r="M224" s="93">
        <v>0</v>
      </c>
    </row>
    <row r="225" spans="1:13" ht="24.75" hidden="1" customHeight="1" x14ac:dyDescent="0.2">
      <c r="A225" s="92" t="s">
        <v>327</v>
      </c>
      <c r="B225" s="11" t="s">
        <v>328</v>
      </c>
      <c r="C225" s="12" t="s">
        <v>28</v>
      </c>
      <c r="D225" s="13">
        <v>1</v>
      </c>
      <c r="E225" s="13">
        <v>127.93</v>
      </c>
      <c r="F225" s="13">
        <v>158.15</v>
      </c>
      <c r="G225" s="13">
        <v>158.15</v>
      </c>
      <c r="H225" s="13">
        <v>0</v>
      </c>
      <c r="I225" s="13">
        <v>0</v>
      </c>
      <c r="J225" s="13">
        <v>0</v>
      </c>
      <c r="K225" s="13">
        <v>0</v>
      </c>
      <c r="L225" s="13">
        <v>0</v>
      </c>
      <c r="M225" s="93">
        <v>0</v>
      </c>
    </row>
    <row r="226" spans="1:13" ht="24.75" hidden="1" customHeight="1" x14ac:dyDescent="0.2">
      <c r="A226" s="92" t="s">
        <v>329</v>
      </c>
      <c r="B226" s="11" t="s">
        <v>330</v>
      </c>
      <c r="C226" s="12" t="s">
        <v>28</v>
      </c>
      <c r="D226" s="13">
        <v>1</v>
      </c>
      <c r="E226" s="13">
        <v>7.72</v>
      </c>
      <c r="F226" s="13">
        <v>9.5399999999999991</v>
      </c>
      <c r="G226" s="13">
        <v>9.5399999999999991</v>
      </c>
      <c r="H226" s="13">
        <v>0</v>
      </c>
      <c r="I226" s="13">
        <v>0</v>
      </c>
      <c r="J226" s="13">
        <v>0</v>
      </c>
      <c r="K226" s="13">
        <v>0</v>
      </c>
      <c r="L226" s="13">
        <v>0</v>
      </c>
      <c r="M226" s="93">
        <v>0</v>
      </c>
    </row>
    <row r="227" spans="1:13" ht="48" hidden="1" customHeight="1" x14ac:dyDescent="0.2">
      <c r="A227" s="92" t="s">
        <v>331</v>
      </c>
      <c r="B227" s="11" t="s">
        <v>332</v>
      </c>
      <c r="C227" s="12" t="s">
        <v>28</v>
      </c>
      <c r="D227" s="13">
        <v>2</v>
      </c>
      <c r="E227" s="13">
        <v>6.77</v>
      </c>
      <c r="F227" s="13">
        <v>8.36</v>
      </c>
      <c r="G227" s="13">
        <v>16.72</v>
      </c>
      <c r="H227" s="13">
        <v>0</v>
      </c>
      <c r="I227" s="13">
        <v>0</v>
      </c>
      <c r="J227" s="13">
        <v>0</v>
      </c>
      <c r="K227" s="13">
        <v>0</v>
      </c>
      <c r="L227" s="13">
        <v>0</v>
      </c>
      <c r="M227" s="93">
        <v>0</v>
      </c>
    </row>
    <row r="228" spans="1:13" ht="45" customHeight="1" x14ac:dyDescent="0.2">
      <c r="A228" s="92" t="s">
        <v>333</v>
      </c>
      <c r="B228" s="11" t="s">
        <v>334</v>
      </c>
      <c r="C228" s="12" t="s">
        <v>46</v>
      </c>
      <c r="D228" s="13">
        <v>33.619999999999997</v>
      </c>
      <c r="E228" s="13">
        <v>39.07</v>
      </c>
      <c r="F228" s="13">
        <v>48.3</v>
      </c>
      <c r="G228" s="13">
        <v>1623.8459999999998</v>
      </c>
      <c r="H228" s="13">
        <v>0</v>
      </c>
      <c r="I228" s="13">
        <v>33.619999999999997</v>
      </c>
      <c r="J228" s="13">
        <v>33.619999999999997</v>
      </c>
      <c r="K228" s="13">
        <v>0</v>
      </c>
      <c r="L228" s="13">
        <v>1623.8459999999998</v>
      </c>
      <c r="M228" s="93">
        <v>1623.8459999999998</v>
      </c>
    </row>
    <row r="229" spans="1:13" ht="48" customHeight="1" x14ac:dyDescent="0.2">
      <c r="A229" s="92" t="s">
        <v>335</v>
      </c>
      <c r="B229" s="11" t="s">
        <v>336</v>
      </c>
      <c r="C229" s="12" t="s">
        <v>46</v>
      </c>
      <c r="D229" s="13">
        <v>4.38</v>
      </c>
      <c r="E229" s="13">
        <v>40.380000000000003</v>
      </c>
      <c r="F229" s="13">
        <v>49.92</v>
      </c>
      <c r="G229" s="13">
        <v>218.64959999999999</v>
      </c>
      <c r="H229" s="13">
        <v>0</v>
      </c>
      <c r="I229" s="13">
        <v>4.38</v>
      </c>
      <c r="J229" s="13">
        <v>4.38</v>
      </c>
      <c r="K229" s="13">
        <v>0</v>
      </c>
      <c r="L229" s="13">
        <v>218.64959999999999</v>
      </c>
      <c r="M229" s="93">
        <v>218.64959999999999</v>
      </c>
    </row>
    <row r="230" spans="1:13" ht="48.75" customHeight="1" x14ac:dyDescent="0.2">
      <c r="A230" s="92" t="s">
        <v>337</v>
      </c>
      <c r="B230" s="11" t="s">
        <v>338</v>
      </c>
      <c r="C230" s="12" t="s">
        <v>46</v>
      </c>
      <c r="D230" s="13">
        <v>5.51</v>
      </c>
      <c r="E230" s="13">
        <v>33.479999999999997</v>
      </c>
      <c r="F230" s="13">
        <v>41.39</v>
      </c>
      <c r="G230" s="13">
        <v>228.05889999999999</v>
      </c>
      <c r="H230" s="13">
        <v>0</v>
      </c>
      <c r="I230" s="13">
        <v>5.51</v>
      </c>
      <c r="J230" s="13">
        <v>5.51</v>
      </c>
      <c r="K230" s="13">
        <v>0</v>
      </c>
      <c r="L230" s="13">
        <v>228.05889999999999</v>
      </c>
      <c r="M230" s="93">
        <v>228.05889999999999</v>
      </c>
    </row>
    <row r="231" spans="1:13" ht="66.75" customHeight="1" x14ac:dyDescent="0.2">
      <c r="A231" s="92" t="s">
        <v>339</v>
      </c>
      <c r="B231" s="11" t="s">
        <v>340</v>
      </c>
      <c r="C231" s="12" t="s">
        <v>46</v>
      </c>
      <c r="D231" s="13">
        <v>10.09</v>
      </c>
      <c r="E231" s="13">
        <v>28.46</v>
      </c>
      <c r="F231" s="13">
        <v>35.18</v>
      </c>
      <c r="G231" s="13">
        <v>354.96620000000001</v>
      </c>
      <c r="H231" s="13">
        <v>0</v>
      </c>
      <c r="I231" s="13">
        <v>10.09</v>
      </c>
      <c r="J231" s="13">
        <v>10.09</v>
      </c>
      <c r="K231" s="13">
        <v>0</v>
      </c>
      <c r="L231" s="13">
        <v>354.96620000000001</v>
      </c>
      <c r="M231" s="93">
        <v>354.96620000000001</v>
      </c>
    </row>
    <row r="232" spans="1:13" ht="65.25" customHeight="1" x14ac:dyDescent="0.2">
      <c r="A232" s="92" t="s">
        <v>341</v>
      </c>
      <c r="B232" s="11" t="s">
        <v>342</v>
      </c>
      <c r="C232" s="12" t="s">
        <v>46</v>
      </c>
      <c r="D232" s="13">
        <v>159.06</v>
      </c>
      <c r="E232" s="13">
        <v>37.83</v>
      </c>
      <c r="F232" s="13">
        <v>46.76</v>
      </c>
      <c r="G232" s="13">
        <v>7437.6455999999998</v>
      </c>
      <c r="H232" s="13">
        <v>159.06</v>
      </c>
      <c r="I232" s="13">
        <v>0</v>
      </c>
      <c r="J232" s="13">
        <v>159.06</v>
      </c>
      <c r="K232" s="13">
        <v>7437.6455999999998</v>
      </c>
      <c r="L232" s="13">
        <v>0</v>
      </c>
      <c r="M232" s="93">
        <v>7437.6455999999998</v>
      </c>
    </row>
    <row r="233" spans="1:13" ht="68.25" customHeight="1" x14ac:dyDescent="0.2">
      <c r="A233" s="92" t="s">
        <v>343</v>
      </c>
      <c r="B233" s="11" t="s">
        <v>344</v>
      </c>
      <c r="C233" s="12" t="s">
        <v>46</v>
      </c>
      <c r="D233" s="13">
        <v>3.56</v>
      </c>
      <c r="E233" s="13">
        <v>84.97</v>
      </c>
      <c r="F233" s="13">
        <v>105.04</v>
      </c>
      <c r="G233" s="13">
        <v>373.94240000000002</v>
      </c>
      <c r="H233" s="13">
        <v>0</v>
      </c>
      <c r="I233" s="13">
        <v>3.56</v>
      </c>
      <c r="J233" s="13">
        <v>3.56</v>
      </c>
      <c r="K233" s="13">
        <v>0</v>
      </c>
      <c r="L233" s="13">
        <v>373.94240000000002</v>
      </c>
      <c r="M233" s="93">
        <v>373.94240000000002</v>
      </c>
    </row>
    <row r="234" spans="1:13" ht="61.5" customHeight="1" x14ac:dyDescent="0.2">
      <c r="A234" s="92" t="s">
        <v>345</v>
      </c>
      <c r="B234" s="11" t="s">
        <v>346</v>
      </c>
      <c r="C234" s="12" t="s">
        <v>46</v>
      </c>
      <c r="D234" s="13">
        <v>6.42</v>
      </c>
      <c r="E234" s="13">
        <v>53.02</v>
      </c>
      <c r="F234" s="13">
        <v>65.540000000000006</v>
      </c>
      <c r="G234" s="13">
        <v>420.76680000000005</v>
      </c>
      <c r="H234" s="13">
        <v>0</v>
      </c>
      <c r="I234" s="13">
        <v>6.42</v>
      </c>
      <c r="J234" s="13">
        <v>6.42</v>
      </c>
      <c r="K234" s="13">
        <v>0</v>
      </c>
      <c r="L234" s="13">
        <v>420.76680000000005</v>
      </c>
      <c r="M234" s="93">
        <v>420.76680000000005</v>
      </c>
    </row>
    <row r="235" spans="1:13" ht="61.5" customHeight="1" x14ac:dyDescent="0.2">
      <c r="A235" s="92" t="s">
        <v>347</v>
      </c>
      <c r="B235" s="11" t="s">
        <v>348</v>
      </c>
      <c r="C235" s="12" t="s">
        <v>46</v>
      </c>
      <c r="D235" s="13">
        <v>398.23</v>
      </c>
      <c r="E235" s="13">
        <v>54.41</v>
      </c>
      <c r="F235" s="13">
        <v>67.260000000000005</v>
      </c>
      <c r="G235" s="13">
        <v>26784.949800000002</v>
      </c>
      <c r="H235" s="13">
        <v>398.23</v>
      </c>
      <c r="I235" s="13">
        <v>0</v>
      </c>
      <c r="J235" s="13">
        <v>398.23</v>
      </c>
      <c r="K235" s="13">
        <v>26784.949800000002</v>
      </c>
      <c r="L235" s="13">
        <v>0</v>
      </c>
      <c r="M235" s="93">
        <v>26784.949800000002</v>
      </c>
    </row>
    <row r="236" spans="1:13" ht="61.5" customHeight="1" x14ac:dyDescent="0.2">
      <c r="A236" s="92" t="s">
        <v>349</v>
      </c>
      <c r="B236" s="11" t="s">
        <v>350</v>
      </c>
      <c r="C236" s="12" t="s">
        <v>46</v>
      </c>
      <c r="D236" s="13">
        <v>113.28</v>
      </c>
      <c r="E236" s="13">
        <v>47.82</v>
      </c>
      <c r="F236" s="13">
        <v>59.11</v>
      </c>
      <c r="G236" s="13">
        <v>6695.9808000000003</v>
      </c>
      <c r="H236" s="13">
        <v>0</v>
      </c>
      <c r="I236" s="13">
        <v>113.28</v>
      </c>
      <c r="J236" s="13">
        <v>113.28</v>
      </c>
      <c r="K236" s="13">
        <v>0</v>
      </c>
      <c r="L236" s="13">
        <v>6695.9808000000003</v>
      </c>
      <c r="M236" s="93">
        <v>6695.9808000000003</v>
      </c>
    </row>
    <row r="237" spans="1:13" ht="44.45" hidden="1" customHeight="1" x14ac:dyDescent="0.2">
      <c r="A237" s="92" t="s">
        <v>351</v>
      </c>
      <c r="B237" s="11" t="s">
        <v>352</v>
      </c>
      <c r="C237" s="12" t="s">
        <v>28</v>
      </c>
      <c r="D237" s="13">
        <v>2</v>
      </c>
      <c r="E237" s="13">
        <v>823.04</v>
      </c>
      <c r="F237" s="13">
        <v>1017.52</v>
      </c>
      <c r="G237" s="13">
        <v>2035.04</v>
      </c>
      <c r="H237" s="13">
        <v>0</v>
      </c>
      <c r="I237" s="13">
        <v>0</v>
      </c>
      <c r="J237" s="13">
        <v>0</v>
      </c>
      <c r="K237" s="13">
        <v>0</v>
      </c>
      <c r="L237" s="13">
        <v>0</v>
      </c>
      <c r="M237" s="93">
        <v>0</v>
      </c>
    </row>
    <row r="238" spans="1:13" ht="40.5" customHeight="1" x14ac:dyDescent="0.2">
      <c r="A238" s="92" t="s">
        <v>353</v>
      </c>
      <c r="B238" s="11" t="s">
        <v>354</v>
      </c>
      <c r="C238" s="12" t="s">
        <v>28</v>
      </c>
      <c r="D238" s="13">
        <v>5</v>
      </c>
      <c r="E238" s="13">
        <v>469.57</v>
      </c>
      <c r="F238" s="13">
        <v>580.52</v>
      </c>
      <c r="G238" s="13">
        <v>2902.6</v>
      </c>
      <c r="H238" s="13">
        <v>5</v>
      </c>
      <c r="I238" s="13">
        <v>0</v>
      </c>
      <c r="J238" s="13">
        <v>5</v>
      </c>
      <c r="K238" s="13">
        <v>2902.6</v>
      </c>
      <c r="L238" s="13">
        <v>0</v>
      </c>
      <c r="M238" s="93">
        <v>2902.6</v>
      </c>
    </row>
    <row r="239" spans="1:13" ht="39" hidden="1" customHeight="1" x14ac:dyDescent="0.2">
      <c r="A239" s="92" t="s">
        <v>355</v>
      </c>
      <c r="B239" s="11" t="s">
        <v>356</v>
      </c>
      <c r="C239" s="12" t="s">
        <v>28</v>
      </c>
      <c r="D239" s="13">
        <v>2</v>
      </c>
      <c r="E239" s="13">
        <v>686.17</v>
      </c>
      <c r="F239" s="13">
        <v>848.31</v>
      </c>
      <c r="G239" s="13">
        <v>1696.62</v>
      </c>
      <c r="H239" s="13">
        <v>0</v>
      </c>
      <c r="I239" s="13">
        <v>0</v>
      </c>
      <c r="J239" s="13">
        <v>0</v>
      </c>
      <c r="K239" s="13">
        <v>0</v>
      </c>
      <c r="L239" s="13">
        <v>0</v>
      </c>
      <c r="M239" s="93">
        <v>0</v>
      </c>
    </row>
    <row r="240" spans="1:13" ht="43.5" hidden="1" customHeight="1" x14ac:dyDescent="0.2">
      <c r="A240" s="92" t="s">
        <v>357</v>
      </c>
      <c r="B240" s="11" t="s">
        <v>358</v>
      </c>
      <c r="C240" s="12" t="s">
        <v>28</v>
      </c>
      <c r="D240" s="13">
        <v>2</v>
      </c>
      <c r="E240" s="13">
        <v>40.21</v>
      </c>
      <c r="F240" s="13">
        <v>49.71</v>
      </c>
      <c r="G240" s="13">
        <v>99.42</v>
      </c>
      <c r="H240" s="13">
        <v>0</v>
      </c>
      <c r="I240" s="13">
        <v>0</v>
      </c>
      <c r="J240" s="13">
        <v>0</v>
      </c>
      <c r="K240" s="13">
        <v>0</v>
      </c>
      <c r="L240" s="13">
        <v>0</v>
      </c>
      <c r="M240" s="93">
        <v>0</v>
      </c>
    </row>
    <row r="241" spans="1:13" ht="36" hidden="1" customHeight="1" x14ac:dyDescent="0.2">
      <c r="A241" s="92" t="s">
        <v>359</v>
      </c>
      <c r="B241" s="11" t="s">
        <v>360</v>
      </c>
      <c r="C241" s="12" t="s">
        <v>28</v>
      </c>
      <c r="D241" s="13">
        <v>16</v>
      </c>
      <c r="E241" s="13">
        <v>85.92</v>
      </c>
      <c r="F241" s="13">
        <v>106.22</v>
      </c>
      <c r="G241" s="13">
        <v>1699.52</v>
      </c>
      <c r="H241" s="13">
        <v>0</v>
      </c>
      <c r="I241" s="13">
        <v>0</v>
      </c>
      <c r="J241" s="13">
        <v>0</v>
      </c>
      <c r="K241" s="13">
        <v>0</v>
      </c>
      <c r="L241" s="13">
        <v>0</v>
      </c>
      <c r="M241" s="93">
        <v>0</v>
      </c>
    </row>
    <row r="242" spans="1:13" ht="41.25" hidden="1" customHeight="1" x14ac:dyDescent="0.2">
      <c r="A242" s="92" t="s">
        <v>361</v>
      </c>
      <c r="B242" s="11" t="s">
        <v>362</v>
      </c>
      <c r="C242" s="12" t="s">
        <v>28</v>
      </c>
      <c r="D242" s="13">
        <v>0</v>
      </c>
      <c r="E242" s="13">
        <v>2116.0211249999998</v>
      </c>
      <c r="F242" s="13">
        <v>2616.0369168374996</v>
      </c>
      <c r="G242" s="13">
        <v>0</v>
      </c>
      <c r="H242" s="13">
        <v>0</v>
      </c>
      <c r="I242" s="13">
        <v>0</v>
      </c>
      <c r="J242" s="13">
        <v>0</v>
      </c>
      <c r="K242" s="13">
        <v>0</v>
      </c>
      <c r="L242" s="13">
        <v>0</v>
      </c>
      <c r="M242" s="93">
        <v>0</v>
      </c>
    </row>
    <row r="243" spans="1:13" ht="24.75" hidden="1" customHeight="1" x14ac:dyDescent="0.2">
      <c r="A243" s="92" t="s">
        <v>363</v>
      </c>
      <c r="B243" s="11" t="s">
        <v>364</v>
      </c>
      <c r="C243" s="12" t="s">
        <v>28</v>
      </c>
      <c r="D243" s="13">
        <v>5</v>
      </c>
      <c r="E243" s="13">
        <v>10.09</v>
      </c>
      <c r="F243" s="13">
        <v>12.47</v>
      </c>
      <c r="G243" s="13">
        <v>62.35</v>
      </c>
      <c r="H243" s="13">
        <v>0</v>
      </c>
      <c r="I243" s="13">
        <v>0</v>
      </c>
      <c r="J243" s="13">
        <v>0</v>
      </c>
      <c r="K243" s="13">
        <v>0</v>
      </c>
      <c r="L243" s="13">
        <v>0</v>
      </c>
      <c r="M243" s="93">
        <v>0</v>
      </c>
    </row>
    <row r="244" spans="1:13" ht="24.75" hidden="1" customHeight="1" x14ac:dyDescent="0.2">
      <c r="A244" s="92" t="s">
        <v>365</v>
      </c>
      <c r="B244" s="11" t="s">
        <v>366</v>
      </c>
      <c r="C244" s="12" t="s">
        <v>28</v>
      </c>
      <c r="D244" s="13">
        <v>12</v>
      </c>
      <c r="E244" s="13">
        <v>88.79</v>
      </c>
      <c r="F244" s="13">
        <v>109.77</v>
      </c>
      <c r="G244" s="13">
        <v>1317.24</v>
      </c>
      <c r="H244" s="13">
        <v>0</v>
      </c>
      <c r="I244" s="13">
        <v>0</v>
      </c>
      <c r="J244" s="13">
        <v>0</v>
      </c>
      <c r="K244" s="13">
        <v>0</v>
      </c>
      <c r="L244" s="13">
        <v>0</v>
      </c>
      <c r="M244" s="93">
        <v>0</v>
      </c>
    </row>
    <row r="245" spans="1:13" ht="24.75" hidden="1" customHeight="1" x14ac:dyDescent="0.2">
      <c r="A245" s="92" t="s">
        <v>367</v>
      </c>
      <c r="B245" s="11" t="s">
        <v>368</v>
      </c>
      <c r="C245" s="12" t="s">
        <v>28</v>
      </c>
      <c r="D245" s="13">
        <v>2</v>
      </c>
      <c r="E245" s="13">
        <v>129.68</v>
      </c>
      <c r="F245" s="13">
        <v>160.32</v>
      </c>
      <c r="G245" s="13">
        <v>320.64</v>
      </c>
      <c r="H245" s="13">
        <v>0</v>
      </c>
      <c r="I245" s="13">
        <v>0</v>
      </c>
      <c r="J245" s="13">
        <v>0</v>
      </c>
      <c r="K245" s="13">
        <v>0</v>
      </c>
      <c r="L245" s="13">
        <v>0</v>
      </c>
      <c r="M245" s="93">
        <v>0</v>
      </c>
    </row>
    <row r="246" spans="1:13" ht="24.75" hidden="1" customHeight="1" x14ac:dyDescent="0.2">
      <c r="A246" s="92" t="s">
        <v>369</v>
      </c>
      <c r="B246" s="11" t="s">
        <v>370</v>
      </c>
      <c r="C246" s="12" t="s">
        <v>28</v>
      </c>
      <c r="D246" s="13">
        <v>0</v>
      </c>
      <c r="E246" s="13">
        <v>6318.4359999999988</v>
      </c>
      <c r="F246" s="13">
        <v>7811.4824267999984</v>
      </c>
      <c r="G246" s="13">
        <v>0</v>
      </c>
      <c r="H246" s="13">
        <v>0</v>
      </c>
      <c r="I246" s="13">
        <v>0</v>
      </c>
      <c r="J246" s="13">
        <v>0</v>
      </c>
      <c r="K246" s="13">
        <v>0</v>
      </c>
      <c r="L246" s="13">
        <v>0</v>
      </c>
      <c r="M246" s="93">
        <v>0</v>
      </c>
    </row>
    <row r="247" spans="1:13" ht="43.5" customHeight="1" x14ac:dyDescent="0.2">
      <c r="A247" s="96" t="s">
        <v>1049</v>
      </c>
      <c r="B247" s="51" t="s">
        <v>1050</v>
      </c>
      <c r="C247" s="52" t="s">
        <v>31</v>
      </c>
      <c r="D247" s="13">
        <v>55.04</v>
      </c>
      <c r="E247" s="13"/>
      <c r="F247" s="13">
        <v>509.87</v>
      </c>
      <c r="G247" s="13">
        <v>28063.2448</v>
      </c>
      <c r="H247" s="13">
        <v>55.04</v>
      </c>
      <c r="I247" s="13">
        <v>0</v>
      </c>
      <c r="J247" s="13">
        <v>55.04</v>
      </c>
      <c r="K247" s="13">
        <v>28063.2448</v>
      </c>
      <c r="L247" s="13">
        <v>0</v>
      </c>
      <c r="M247" s="93">
        <v>28063.2448</v>
      </c>
    </row>
    <row r="248" spans="1:13" ht="24.75" customHeight="1" x14ac:dyDescent="0.2">
      <c r="A248" s="94" t="s">
        <v>371</v>
      </c>
      <c r="B248" s="15" t="s">
        <v>372</v>
      </c>
      <c r="C248" s="15"/>
      <c r="D248" s="19"/>
      <c r="E248" s="18"/>
      <c r="F248" s="18"/>
      <c r="G248" s="19">
        <v>95887.069564599995</v>
      </c>
      <c r="H248" s="19"/>
      <c r="I248" s="18"/>
      <c r="J248" s="19"/>
      <c r="K248" s="19">
        <v>70964.720453599992</v>
      </c>
      <c r="L248" s="19">
        <v>17110.86</v>
      </c>
      <c r="M248" s="19">
        <v>88075.580453599992</v>
      </c>
    </row>
    <row r="249" spans="1:13" ht="56.25" customHeight="1" x14ac:dyDescent="0.2">
      <c r="A249" s="92" t="s">
        <v>373</v>
      </c>
      <c r="B249" s="11" t="s">
        <v>374</v>
      </c>
      <c r="C249" s="12" t="s">
        <v>28</v>
      </c>
      <c r="D249" s="13">
        <v>1</v>
      </c>
      <c r="E249" s="13">
        <v>132.38999999999999</v>
      </c>
      <c r="F249" s="13">
        <v>163.66999999999999</v>
      </c>
      <c r="G249" s="13">
        <v>163.66999999999999</v>
      </c>
      <c r="H249" s="13">
        <v>1</v>
      </c>
      <c r="I249" s="13">
        <v>0</v>
      </c>
      <c r="J249" s="13">
        <v>1</v>
      </c>
      <c r="K249" s="13">
        <v>163.66999999999999</v>
      </c>
      <c r="L249" s="13">
        <v>0</v>
      </c>
      <c r="M249" s="93">
        <v>163.66999999999999</v>
      </c>
    </row>
    <row r="250" spans="1:13" ht="42" customHeight="1" x14ac:dyDescent="0.2">
      <c r="A250" s="92" t="s">
        <v>375</v>
      </c>
      <c r="B250" s="11" t="s">
        <v>376</v>
      </c>
      <c r="C250" s="12" t="s">
        <v>28</v>
      </c>
      <c r="D250" s="13">
        <v>253</v>
      </c>
      <c r="E250" s="13">
        <v>121.54</v>
      </c>
      <c r="F250" s="13">
        <v>150.25</v>
      </c>
      <c r="G250" s="13">
        <v>38013.25</v>
      </c>
      <c r="H250" s="13">
        <v>253</v>
      </c>
      <c r="I250" s="13">
        <v>0</v>
      </c>
      <c r="J250" s="13">
        <v>253</v>
      </c>
      <c r="K250" s="13">
        <v>38013.25</v>
      </c>
      <c r="L250" s="13">
        <v>0</v>
      </c>
      <c r="M250" s="93">
        <v>38013.25</v>
      </c>
    </row>
    <row r="251" spans="1:13" ht="63.75" x14ac:dyDescent="0.2">
      <c r="A251" s="92" t="s">
        <v>377</v>
      </c>
      <c r="B251" s="11" t="s">
        <v>340</v>
      </c>
      <c r="C251" s="12" t="s">
        <v>46</v>
      </c>
      <c r="D251" s="13">
        <v>66.720190000000002</v>
      </c>
      <c r="E251" s="13">
        <v>28.46</v>
      </c>
      <c r="F251" s="13">
        <v>35.18</v>
      </c>
      <c r="G251" s="13">
        <v>2347.2162842000002</v>
      </c>
      <c r="H251" s="13">
        <v>66.72</v>
      </c>
      <c r="I251" s="13">
        <v>0</v>
      </c>
      <c r="J251" s="13">
        <v>66.72</v>
      </c>
      <c r="K251" s="13">
        <v>2347.2096000000001</v>
      </c>
      <c r="L251" s="13">
        <v>0</v>
      </c>
      <c r="M251" s="93">
        <v>2347.2096000000001</v>
      </c>
    </row>
    <row r="252" spans="1:13" ht="47.25" customHeight="1" x14ac:dyDescent="0.2">
      <c r="A252" s="92" t="s">
        <v>378</v>
      </c>
      <c r="B252" s="11" t="s">
        <v>336</v>
      </c>
      <c r="C252" s="12" t="s">
        <v>46</v>
      </c>
      <c r="D252" s="13">
        <v>9.4499999999999993</v>
      </c>
      <c r="E252" s="13">
        <v>40.380000000000003</v>
      </c>
      <c r="F252" s="13">
        <v>49.92</v>
      </c>
      <c r="G252" s="13">
        <v>471.74399999999997</v>
      </c>
      <c r="H252" s="13">
        <v>9.4499999999999993</v>
      </c>
      <c r="I252" s="13">
        <v>0</v>
      </c>
      <c r="J252" s="13">
        <v>9.4499999999999993</v>
      </c>
      <c r="K252" s="13">
        <v>471.74399999999997</v>
      </c>
      <c r="L252" s="13">
        <v>0</v>
      </c>
      <c r="M252" s="93">
        <v>471.74399999999997</v>
      </c>
    </row>
    <row r="253" spans="1:13" ht="40.5" customHeight="1" x14ac:dyDescent="0.2">
      <c r="A253" s="92" t="s">
        <v>379</v>
      </c>
      <c r="B253" s="11" t="s">
        <v>338</v>
      </c>
      <c r="C253" s="12" t="s">
        <v>46</v>
      </c>
      <c r="D253" s="13">
        <v>5.8</v>
      </c>
      <c r="E253" s="13">
        <v>33.479999999999997</v>
      </c>
      <c r="F253" s="13">
        <v>41.39</v>
      </c>
      <c r="G253" s="13">
        <v>240.06199999999998</v>
      </c>
      <c r="H253" s="13">
        <v>5.8</v>
      </c>
      <c r="I253" s="13">
        <v>0</v>
      </c>
      <c r="J253" s="13">
        <v>5.8</v>
      </c>
      <c r="K253" s="13">
        <v>240.06199999999998</v>
      </c>
      <c r="L253" s="13">
        <v>0</v>
      </c>
      <c r="M253" s="93">
        <v>240.06199999999998</v>
      </c>
    </row>
    <row r="254" spans="1:13" ht="24.75" customHeight="1" x14ac:dyDescent="0.2">
      <c r="A254" s="92" t="s">
        <v>380</v>
      </c>
      <c r="B254" s="11" t="s">
        <v>370</v>
      </c>
      <c r="C254" s="12" t="s">
        <v>28</v>
      </c>
      <c r="D254" s="13">
        <v>3</v>
      </c>
      <c r="E254" s="13">
        <v>6318.4359999999988</v>
      </c>
      <c r="F254" s="13">
        <v>7811.4824267999984</v>
      </c>
      <c r="G254" s="13">
        <v>23434.447280399996</v>
      </c>
      <c r="H254" s="13">
        <v>2</v>
      </c>
      <c r="I254" s="13">
        <v>0</v>
      </c>
      <c r="J254" s="13">
        <v>2</v>
      </c>
      <c r="K254" s="13">
        <v>15622.964853599997</v>
      </c>
      <c r="L254" s="13">
        <v>0</v>
      </c>
      <c r="M254" s="93">
        <v>15622.964853599997</v>
      </c>
    </row>
    <row r="255" spans="1:13" ht="24.75" customHeight="1" x14ac:dyDescent="0.2">
      <c r="A255" s="92" t="s">
        <v>381</v>
      </c>
      <c r="B255" s="11" t="s">
        <v>382</v>
      </c>
      <c r="C255" s="12" t="s">
        <v>28</v>
      </c>
      <c r="D255" s="13">
        <v>7</v>
      </c>
      <c r="E255" s="13">
        <v>1271.1199999999999</v>
      </c>
      <c r="F255" s="13">
        <v>1571.48</v>
      </c>
      <c r="G255" s="13">
        <v>11000.36</v>
      </c>
      <c r="H255" s="13">
        <v>4</v>
      </c>
      <c r="I255" s="13">
        <v>3</v>
      </c>
      <c r="J255" s="13">
        <v>7</v>
      </c>
      <c r="K255" s="13">
        <v>6285.92</v>
      </c>
      <c r="L255" s="13">
        <v>4714.4400000000005</v>
      </c>
      <c r="M255" s="93">
        <v>11000.36</v>
      </c>
    </row>
    <row r="256" spans="1:13" ht="45.75" customHeight="1" x14ac:dyDescent="0.2">
      <c r="A256" s="96" t="s">
        <v>1051</v>
      </c>
      <c r="B256" s="51" t="s">
        <v>1052</v>
      </c>
      <c r="C256" s="52" t="s">
        <v>28</v>
      </c>
      <c r="D256" s="13">
        <v>4</v>
      </c>
      <c r="E256" s="13"/>
      <c r="F256" s="13">
        <v>110</v>
      </c>
      <c r="G256" s="13">
        <v>440</v>
      </c>
      <c r="H256" s="13">
        <v>4</v>
      </c>
      <c r="I256" s="13">
        <v>0</v>
      </c>
      <c r="J256" s="13">
        <v>4</v>
      </c>
      <c r="K256" s="13">
        <v>440</v>
      </c>
      <c r="L256" s="13">
        <v>0</v>
      </c>
      <c r="M256" s="93">
        <v>440</v>
      </c>
    </row>
    <row r="257" spans="1:13" ht="46.5" customHeight="1" x14ac:dyDescent="0.2">
      <c r="A257" s="96" t="s">
        <v>1053</v>
      </c>
      <c r="B257" s="51" t="s">
        <v>322</v>
      </c>
      <c r="C257" s="52" t="s">
        <v>28</v>
      </c>
      <c r="D257" s="13">
        <v>55</v>
      </c>
      <c r="E257" s="13"/>
      <c r="F257" s="13">
        <v>134.18</v>
      </c>
      <c r="G257" s="13">
        <v>7379.9000000000005</v>
      </c>
      <c r="H257" s="13">
        <v>55</v>
      </c>
      <c r="I257" s="13">
        <v>0</v>
      </c>
      <c r="J257" s="13">
        <v>55</v>
      </c>
      <c r="K257" s="13">
        <v>7379.9000000000005</v>
      </c>
      <c r="L257" s="13">
        <v>0</v>
      </c>
      <c r="M257" s="93">
        <v>7379.9000000000005</v>
      </c>
    </row>
    <row r="258" spans="1:13" ht="39" customHeight="1" x14ac:dyDescent="0.2">
      <c r="A258" s="96" t="s">
        <v>1191</v>
      </c>
      <c r="B258" s="51" t="s">
        <v>1192</v>
      </c>
      <c r="C258" s="52" t="s">
        <v>28</v>
      </c>
      <c r="D258" s="13">
        <v>2</v>
      </c>
      <c r="E258" s="13"/>
      <c r="F258" s="13">
        <v>6198.21</v>
      </c>
      <c r="G258" s="13">
        <v>12396.42</v>
      </c>
      <c r="H258" s="13">
        <v>0</v>
      </c>
      <c r="I258" s="13">
        <v>2</v>
      </c>
      <c r="J258" s="13">
        <v>2</v>
      </c>
      <c r="K258" s="13">
        <v>0</v>
      </c>
      <c r="L258" s="13">
        <v>12396.42</v>
      </c>
      <c r="M258" s="93">
        <v>12396.42</v>
      </c>
    </row>
    <row r="259" spans="1:13" ht="24.75" customHeight="1" x14ac:dyDescent="0.2">
      <c r="A259" s="94" t="s">
        <v>383</v>
      </c>
      <c r="B259" s="15" t="s">
        <v>384</v>
      </c>
      <c r="C259" s="15"/>
      <c r="D259" s="19"/>
      <c r="E259" s="18"/>
      <c r="F259" s="18"/>
      <c r="G259" s="19">
        <v>113116.83000000002</v>
      </c>
      <c r="H259" s="19"/>
      <c r="I259" s="18"/>
      <c r="J259" s="19"/>
      <c r="K259" s="19">
        <v>95158.77</v>
      </c>
      <c r="L259" s="19">
        <v>11194.94</v>
      </c>
      <c r="M259" s="19">
        <v>106353.71</v>
      </c>
    </row>
    <row r="260" spans="1:13" ht="58.5" customHeight="1" x14ac:dyDescent="0.2">
      <c r="A260" s="92" t="s">
        <v>385</v>
      </c>
      <c r="B260" s="11" t="s">
        <v>386</v>
      </c>
      <c r="C260" s="12" t="s">
        <v>28</v>
      </c>
      <c r="D260" s="13">
        <v>1</v>
      </c>
      <c r="E260" s="13">
        <v>489.35</v>
      </c>
      <c r="F260" s="13">
        <v>604.98</v>
      </c>
      <c r="G260" s="13">
        <v>604.98</v>
      </c>
      <c r="H260" s="13">
        <v>0</v>
      </c>
      <c r="I260" s="13">
        <v>1</v>
      </c>
      <c r="J260" s="13">
        <v>1</v>
      </c>
      <c r="K260" s="13">
        <v>0</v>
      </c>
      <c r="L260" s="13">
        <v>604.98</v>
      </c>
      <c r="M260" s="93">
        <v>604.98</v>
      </c>
    </row>
    <row r="261" spans="1:13" ht="45" customHeight="1" x14ac:dyDescent="0.2">
      <c r="A261" s="92" t="s">
        <v>387</v>
      </c>
      <c r="B261" s="11" t="s">
        <v>388</v>
      </c>
      <c r="C261" s="12" t="s">
        <v>28</v>
      </c>
      <c r="D261" s="13">
        <v>100</v>
      </c>
      <c r="E261" s="13">
        <v>28.43</v>
      </c>
      <c r="F261" s="13">
        <v>35.14</v>
      </c>
      <c r="G261" s="13">
        <v>3514</v>
      </c>
      <c r="H261" s="13">
        <v>100</v>
      </c>
      <c r="I261" s="13">
        <v>0</v>
      </c>
      <c r="J261" s="13">
        <v>100</v>
      </c>
      <c r="K261" s="13">
        <v>3514</v>
      </c>
      <c r="L261" s="13">
        <v>0</v>
      </c>
      <c r="M261" s="93">
        <v>3514</v>
      </c>
    </row>
    <row r="262" spans="1:13" ht="67.5" customHeight="1" x14ac:dyDescent="0.2">
      <c r="A262" s="92" t="s">
        <v>389</v>
      </c>
      <c r="B262" s="11" t="s">
        <v>390</v>
      </c>
      <c r="C262" s="12" t="s">
        <v>28</v>
      </c>
      <c r="D262" s="13">
        <v>62</v>
      </c>
      <c r="E262" s="13">
        <v>285.37</v>
      </c>
      <c r="F262" s="13">
        <v>352.8</v>
      </c>
      <c r="G262" s="13">
        <v>21873.600000000002</v>
      </c>
      <c r="H262" s="13">
        <v>62</v>
      </c>
      <c r="I262" s="13">
        <v>0</v>
      </c>
      <c r="J262" s="13">
        <v>62</v>
      </c>
      <c r="K262" s="13">
        <v>21873.600000000002</v>
      </c>
      <c r="L262" s="13">
        <v>0</v>
      </c>
      <c r="M262" s="93">
        <v>21873.600000000002</v>
      </c>
    </row>
    <row r="263" spans="1:13" ht="44.25" hidden="1" customHeight="1" x14ac:dyDescent="0.2">
      <c r="A263" s="92" t="s">
        <v>391</v>
      </c>
      <c r="B263" s="11" t="s">
        <v>392</v>
      </c>
      <c r="C263" s="12" t="s">
        <v>28</v>
      </c>
      <c r="D263" s="13">
        <v>39</v>
      </c>
      <c r="E263" s="13">
        <v>87.55</v>
      </c>
      <c r="F263" s="13">
        <v>108.23</v>
      </c>
      <c r="G263" s="13">
        <v>4220.97</v>
      </c>
      <c r="H263" s="13">
        <v>0</v>
      </c>
      <c r="I263" s="13">
        <v>0</v>
      </c>
      <c r="J263" s="13">
        <v>0</v>
      </c>
      <c r="K263" s="13">
        <v>0</v>
      </c>
      <c r="L263" s="13">
        <v>0</v>
      </c>
      <c r="M263" s="93">
        <v>0</v>
      </c>
    </row>
    <row r="264" spans="1:13" ht="36" hidden="1" customHeight="1" x14ac:dyDescent="0.2">
      <c r="A264" s="92" t="s">
        <v>393</v>
      </c>
      <c r="B264" s="11" t="s">
        <v>394</v>
      </c>
      <c r="C264" s="12" t="s">
        <v>28</v>
      </c>
      <c r="D264" s="13">
        <v>4</v>
      </c>
      <c r="E264" s="13">
        <v>342.53</v>
      </c>
      <c r="F264" s="13">
        <v>423.46</v>
      </c>
      <c r="G264" s="13">
        <v>1693.84</v>
      </c>
      <c r="H264" s="13">
        <v>0</v>
      </c>
      <c r="I264" s="13">
        <v>0</v>
      </c>
      <c r="J264" s="13">
        <v>0</v>
      </c>
      <c r="K264" s="13">
        <v>0</v>
      </c>
      <c r="L264" s="13">
        <v>0</v>
      </c>
      <c r="M264" s="93">
        <v>0</v>
      </c>
    </row>
    <row r="265" spans="1:13" ht="55.5" hidden="1" customHeight="1" x14ac:dyDescent="0.2">
      <c r="A265" s="92" t="s">
        <v>395</v>
      </c>
      <c r="B265" s="11" t="s">
        <v>396</v>
      </c>
      <c r="C265" s="12" t="s">
        <v>28</v>
      </c>
      <c r="D265" s="13">
        <v>0</v>
      </c>
      <c r="E265" s="13">
        <v>2288.2885255000006</v>
      </c>
      <c r="F265" s="13">
        <v>2829.0111040756506</v>
      </c>
      <c r="G265" s="13">
        <v>0</v>
      </c>
      <c r="H265" s="13">
        <v>0</v>
      </c>
      <c r="I265" s="13">
        <v>0</v>
      </c>
      <c r="J265" s="13">
        <v>0</v>
      </c>
      <c r="K265" s="13">
        <v>0</v>
      </c>
      <c r="L265" s="13">
        <v>0</v>
      </c>
      <c r="M265" s="93">
        <v>0</v>
      </c>
    </row>
    <row r="266" spans="1:13" ht="54.75" hidden="1" customHeight="1" x14ac:dyDescent="0.2">
      <c r="A266" s="92" t="s">
        <v>397</v>
      </c>
      <c r="B266" s="11" t="s">
        <v>398</v>
      </c>
      <c r="C266" s="12" t="s">
        <v>28</v>
      </c>
      <c r="D266" s="13">
        <v>0</v>
      </c>
      <c r="E266" s="13">
        <v>1871.68</v>
      </c>
      <c r="F266" s="13">
        <v>2313.9499999999998</v>
      </c>
      <c r="G266" s="13">
        <v>0</v>
      </c>
      <c r="H266" s="13">
        <v>0</v>
      </c>
      <c r="I266" s="13">
        <v>0</v>
      </c>
      <c r="J266" s="13">
        <v>0</v>
      </c>
      <c r="K266" s="13">
        <v>0</v>
      </c>
      <c r="L266" s="13">
        <v>0</v>
      </c>
      <c r="M266" s="93">
        <v>0</v>
      </c>
    </row>
    <row r="267" spans="1:13" ht="48" customHeight="1" x14ac:dyDescent="0.2">
      <c r="A267" s="92" t="s">
        <v>399</v>
      </c>
      <c r="B267" s="11" t="s">
        <v>400</v>
      </c>
      <c r="C267" s="12" t="s">
        <v>28</v>
      </c>
      <c r="D267" s="13">
        <v>6</v>
      </c>
      <c r="E267" s="13">
        <v>492.99</v>
      </c>
      <c r="F267" s="13">
        <v>609.48</v>
      </c>
      <c r="G267" s="13">
        <v>3656.88</v>
      </c>
      <c r="H267" s="13">
        <v>0</v>
      </c>
      <c r="I267" s="13">
        <v>6</v>
      </c>
      <c r="J267" s="13">
        <v>6</v>
      </c>
      <c r="K267" s="13">
        <v>0</v>
      </c>
      <c r="L267" s="13">
        <v>3656.88</v>
      </c>
      <c r="M267" s="93">
        <v>3656.88</v>
      </c>
    </row>
    <row r="268" spans="1:13" ht="42" hidden="1" customHeight="1" x14ac:dyDescent="0.2">
      <c r="A268" s="92" t="s">
        <v>401</v>
      </c>
      <c r="B268" s="11" t="s">
        <v>356</v>
      </c>
      <c r="C268" s="12" t="s">
        <v>28</v>
      </c>
      <c r="D268" s="13">
        <v>1</v>
      </c>
      <c r="E268" s="13">
        <v>686.17</v>
      </c>
      <c r="F268" s="13">
        <v>848.31</v>
      </c>
      <c r="G268" s="13">
        <v>848.31</v>
      </c>
      <c r="H268" s="13">
        <v>0</v>
      </c>
      <c r="I268" s="13">
        <v>0</v>
      </c>
      <c r="J268" s="13">
        <v>0</v>
      </c>
      <c r="K268" s="13">
        <v>0</v>
      </c>
      <c r="L268" s="13">
        <v>0</v>
      </c>
      <c r="M268" s="93">
        <v>0</v>
      </c>
    </row>
    <row r="269" spans="1:13" ht="50.25" customHeight="1" x14ac:dyDescent="0.2">
      <c r="A269" s="92" t="s">
        <v>402</v>
      </c>
      <c r="B269" s="11" t="s">
        <v>403</v>
      </c>
      <c r="C269" s="12" t="s">
        <v>28</v>
      </c>
      <c r="D269" s="13">
        <v>74</v>
      </c>
      <c r="E269" s="13">
        <v>15.85</v>
      </c>
      <c r="F269" s="13">
        <v>19.59</v>
      </c>
      <c r="G269" s="13">
        <v>1449.66</v>
      </c>
      <c r="H269" s="13">
        <v>74</v>
      </c>
      <c r="I269" s="13">
        <v>0</v>
      </c>
      <c r="J269" s="13">
        <v>74</v>
      </c>
      <c r="K269" s="13">
        <v>1449.66</v>
      </c>
      <c r="L269" s="13">
        <v>0</v>
      </c>
      <c r="M269" s="93">
        <v>1449.66</v>
      </c>
    </row>
    <row r="270" spans="1:13" ht="24.75" customHeight="1" x14ac:dyDescent="0.2">
      <c r="A270" s="92" t="s">
        <v>404</v>
      </c>
      <c r="B270" s="11" t="s">
        <v>405</v>
      </c>
      <c r="C270" s="12" t="s">
        <v>28</v>
      </c>
      <c r="D270" s="13">
        <v>140</v>
      </c>
      <c r="E270" s="13">
        <v>162.43</v>
      </c>
      <c r="F270" s="13">
        <v>200.81</v>
      </c>
      <c r="G270" s="13">
        <v>28113.4</v>
      </c>
      <c r="H270" s="13">
        <v>140</v>
      </c>
      <c r="I270" s="13">
        <v>0</v>
      </c>
      <c r="J270" s="13">
        <v>140</v>
      </c>
      <c r="K270" s="13">
        <v>28113.4</v>
      </c>
      <c r="L270" s="13">
        <v>0</v>
      </c>
      <c r="M270" s="93">
        <v>28113.4</v>
      </c>
    </row>
    <row r="271" spans="1:13" ht="24.75" customHeight="1" x14ac:dyDescent="0.2">
      <c r="A271" s="92" t="s">
        <v>406</v>
      </c>
      <c r="B271" s="11" t="s">
        <v>407</v>
      </c>
      <c r="C271" s="12" t="s">
        <v>28</v>
      </c>
      <c r="D271" s="13">
        <v>2</v>
      </c>
      <c r="E271" s="13">
        <v>449.43</v>
      </c>
      <c r="F271" s="13">
        <v>555.63</v>
      </c>
      <c r="G271" s="13">
        <v>1111.26</v>
      </c>
      <c r="H271" s="13">
        <v>2</v>
      </c>
      <c r="I271" s="13">
        <v>0</v>
      </c>
      <c r="J271" s="13">
        <v>2</v>
      </c>
      <c r="K271" s="13">
        <v>1111.26</v>
      </c>
      <c r="L271" s="13">
        <v>0</v>
      </c>
      <c r="M271" s="93">
        <v>1111.26</v>
      </c>
    </row>
    <row r="272" spans="1:13" ht="24.75" customHeight="1" x14ac:dyDescent="0.2">
      <c r="A272" s="92" t="s">
        <v>408</v>
      </c>
      <c r="B272" s="11" t="s">
        <v>409</v>
      </c>
      <c r="C272" s="12" t="s">
        <v>28</v>
      </c>
      <c r="D272" s="13">
        <v>62</v>
      </c>
      <c r="E272" s="13">
        <v>490.3</v>
      </c>
      <c r="F272" s="13">
        <v>606.15</v>
      </c>
      <c r="G272" s="13">
        <v>37581.299999999996</v>
      </c>
      <c r="H272" s="13">
        <v>62</v>
      </c>
      <c r="I272" s="13">
        <v>0</v>
      </c>
      <c r="J272" s="13">
        <v>62</v>
      </c>
      <c r="K272" s="13">
        <v>37581.299999999996</v>
      </c>
      <c r="L272" s="13">
        <v>0</v>
      </c>
      <c r="M272" s="93">
        <v>37581.299999999996</v>
      </c>
    </row>
    <row r="273" spans="1:13" ht="47.25" customHeight="1" x14ac:dyDescent="0.2">
      <c r="A273" s="96" t="s">
        <v>1054</v>
      </c>
      <c r="B273" s="51" t="s">
        <v>1055</v>
      </c>
      <c r="C273" s="52" t="s">
        <v>28</v>
      </c>
      <c r="D273" s="13">
        <v>85</v>
      </c>
      <c r="E273" s="13"/>
      <c r="F273" s="13">
        <v>17.829999999999998</v>
      </c>
      <c r="G273" s="13">
        <v>1515.55</v>
      </c>
      <c r="H273" s="13">
        <v>85</v>
      </c>
      <c r="I273" s="13">
        <v>0</v>
      </c>
      <c r="J273" s="13">
        <v>85</v>
      </c>
      <c r="K273" s="13">
        <v>1515.55</v>
      </c>
      <c r="L273" s="13">
        <v>0</v>
      </c>
      <c r="M273" s="93">
        <v>1515.55</v>
      </c>
    </row>
    <row r="274" spans="1:13" ht="47.25" customHeight="1" x14ac:dyDescent="0.2">
      <c r="A274" s="96" t="s">
        <v>1189</v>
      </c>
      <c r="B274" s="51" t="s">
        <v>1190</v>
      </c>
      <c r="C274" s="52" t="s">
        <v>28</v>
      </c>
      <c r="D274" s="13">
        <v>2</v>
      </c>
      <c r="E274" s="13"/>
      <c r="F274" s="13">
        <v>3466.54</v>
      </c>
      <c r="G274" s="13">
        <v>6933.08</v>
      </c>
      <c r="H274" s="13">
        <v>0</v>
      </c>
      <c r="I274" s="13">
        <v>2</v>
      </c>
      <c r="J274" s="13">
        <v>2</v>
      </c>
      <c r="K274" s="13">
        <v>0</v>
      </c>
      <c r="L274" s="13">
        <v>6933.08</v>
      </c>
      <c r="M274" s="93">
        <v>6933.08</v>
      </c>
    </row>
    <row r="275" spans="1:13" ht="24.75" customHeight="1" x14ac:dyDescent="0.2">
      <c r="A275" s="94" t="s">
        <v>410</v>
      </c>
      <c r="B275" s="15" t="s">
        <v>411</v>
      </c>
      <c r="C275" s="15"/>
      <c r="D275" s="19"/>
      <c r="E275" s="18"/>
      <c r="F275" s="18"/>
      <c r="G275" s="19">
        <v>11119.021845879999</v>
      </c>
      <c r="H275" s="19"/>
      <c r="I275" s="18"/>
      <c r="J275" s="19"/>
      <c r="K275" s="19">
        <v>0</v>
      </c>
      <c r="L275" s="19">
        <v>4778.46</v>
      </c>
      <c r="M275" s="95">
        <v>4778.46</v>
      </c>
    </row>
    <row r="276" spans="1:13" ht="24.75" hidden="1" customHeight="1" x14ac:dyDescent="0.2">
      <c r="A276" s="92" t="s">
        <v>412</v>
      </c>
      <c r="B276" s="11" t="s">
        <v>413</v>
      </c>
      <c r="C276" s="12" t="s">
        <v>28</v>
      </c>
      <c r="D276" s="13">
        <v>2</v>
      </c>
      <c r="E276" s="13">
        <v>1180.7537999999997</v>
      </c>
      <c r="F276" s="13">
        <v>1459.7659229399997</v>
      </c>
      <c r="G276" s="13">
        <v>2919.5318458799993</v>
      </c>
      <c r="H276" s="13">
        <v>0</v>
      </c>
      <c r="I276" s="13">
        <v>0</v>
      </c>
      <c r="J276" s="13">
        <v>0</v>
      </c>
      <c r="K276" s="13">
        <v>0</v>
      </c>
      <c r="L276" s="13">
        <v>0</v>
      </c>
      <c r="M276" s="93">
        <v>0</v>
      </c>
    </row>
    <row r="277" spans="1:13" ht="24.75" hidden="1" customHeight="1" x14ac:dyDescent="0.2">
      <c r="A277" s="92" t="s">
        <v>414</v>
      </c>
      <c r="B277" s="11" t="s">
        <v>415</v>
      </c>
      <c r="C277" s="12" t="s">
        <v>28</v>
      </c>
      <c r="D277" s="13">
        <v>1</v>
      </c>
      <c r="E277" s="13">
        <v>73.94</v>
      </c>
      <c r="F277" s="13">
        <v>91.41</v>
      </c>
      <c r="G277" s="13">
        <v>91.41</v>
      </c>
      <c r="H277" s="13">
        <v>0</v>
      </c>
      <c r="I277" s="13">
        <v>0</v>
      </c>
      <c r="J277" s="13">
        <v>0</v>
      </c>
      <c r="K277" s="13">
        <v>0</v>
      </c>
      <c r="L277" s="13">
        <v>0</v>
      </c>
      <c r="M277" s="93">
        <v>0</v>
      </c>
    </row>
    <row r="278" spans="1:13" ht="24.75" hidden="1" customHeight="1" x14ac:dyDescent="0.2">
      <c r="A278" s="92" t="s">
        <v>416</v>
      </c>
      <c r="B278" s="11" t="s">
        <v>417</v>
      </c>
      <c r="C278" s="12" t="s">
        <v>28</v>
      </c>
      <c r="D278" s="13">
        <v>1</v>
      </c>
      <c r="E278" s="13">
        <v>2668.084625</v>
      </c>
      <c r="F278" s="13">
        <v>3329.62</v>
      </c>
      <c r="G278" s="13">
        <v>3329.62</v>
      </c>
      <c r="H278" s="13">
        <v>0</v>
      </c>
      <c r="I278" s="13">
        <v>0</v>
      </c>
      <c r="J278" s="13">
        <v>0</v>
      </c>
      <c r="K278" s="13">
        <v>0</v>
      </c>
      <c r="L278" s="13">
        <v>0</v>
      </c>
      <c r="M278" s="93">
        <v>0</v>
      </c>
    </row>
    <row r="279" spans="1:13" ht="24.75" hidden="1" customHeight="1" x14ac:dyDescent="0.2">
      <c r="A279" s="92" t="s">
        <v>418</v>
      </c>
      <c r="B279" s="11" t="s">
        <v>398</v>
      </c>
      <c r="C279" s="12" t="s">
        <v>28</v>
      </c>
      <c r="D279" s="13">
        <v>0</v>
      </c>
      <c r="E279" s="13">
        <v>1871.68</v>
      </c>
      <c r="F279" s="13">
        <v>2313.9499999999998</v>
      </c>
      <c r="G279" s="13">
        <v>0</v>
      </c>
      <c r="H279" s="13">
        <v>0</v>
      </c>
      <c r="I279" s="13">
        <v>0</v>
      </c>
      <c r="J279" s="13">
        <v>0</v>
      </c>
      <c r="K279" s="13">
        <v>0</v>
      </c>
      <c r="L279" s="13">
        <v>0</v>
      </c>
      <c r="M279" s="93">
        <v>0</v>
      </c>
    </row>
    <row r="280" spans="1:13" ht="33" hidden="1" customHeight="1" x14ac:dyDescent="0.2">
      <c r="A280" s="92" t="s">
        <v>419</v>
      </c>
      <c r="B280" s="11" t="s">
        <v>420</v>
      </c>
      <c r="C280" s="12" t="s">
        <v>28</v>
      </c>
      <c r="D280" s="13">
        <v>0</v>
      </c>
      <c r="E280" s="13">
        <v>0</v>
      </c>
      <c r="F280" s="13">
        <v>104.3</v>
      </c>
      <c r="G280" s="13">
        <v>0</v>
      </c>
      <c r="H280" s="13">
        <v>0</v>
      </c>
      <c r="I280" s="13">
        <v>0</v>
      </c>
      <c r="J280" s="13">
        <v>0</v>
      </c>
      <c r="K280" s="13">
        <v>0</v>
      </c>
      <c r="L280" s="13">
        <v>0</v>
      </c>
      <c r="M280" s="93">
        <v>0</v>
      </c>
    </row>
    <row r="281" spans="1:13" ht="39" customHeight="1" x14ac:dyDescent="0.2">
      <c r="A281" s="92" t="s">
        <v>1187</v>
      </c>
      <c r="B281" s="11" t="s">
        <v>1188</v>
      </c>
      <c r="C281" s="12" t="s">
        <v>28</v>
      </c>
      <c r="D281" s="13">
        <v>1</v>
      </c>
      <c r="E281" s="13">
        <v>84.37</v>
      </c>
      <c r="F281" s="13">
        <v>4778.46</v>
      </c>
      <c r="G281" s="13">
        <v>4778.46</v>
      </c>
      <c r="H281" s="13">
        <v>0</v>
      </c>
      <c r="I281" s="13">
        <v>1</v>
      </c>
      <c r="J281" s="13">
        <v>1</v>
      </c>
      <c r="K281" s="13">
        <v>0</v>
      </c>
      <c r="L281" s="13">
        <v>4778.46</v>
      </c>
      <c r="M281" s="93">
        <v>4778.46</v>
      </c>
    </row>
    <row r="282" spans="1:13" ht="24.75" customHeight="1" x14ac:dyDescent="0.2">
      <c r="A282" s="94" t="s">
        <v>421</v>
      </c>
      <c r="B282" s="15" t="s">
        <v>422</v>
      </c>
      <c r="C282" s="15"/>
      <c r="D282" s="19"/>
      <c r="E282" s="18"/>
      <c r="F282" s="18"/>
      <c r="G282" s="19">
        <v>835015.88810706162</v>
      </c>
      <c r="H282" s="19"/>
      <c r="I282" s="18"/>
      <c r="J282" s="19"/>
      <c r="K282" s="19">
        <v>617564.84984200762</v>
      </c>
      <c r="L282" s="19">
        <v>165558.15447445202</v>
      </c>
      <c r="M282" s="95">
        <v>783123.00431645988</v>
      </c>
    </row>
    <row r="283" spans="1:13" ht="24.75" customHeight="1" x14ac:dyDescent="0.2">
      <c r="A283" s="94" t="s">
        <v>423</v>
      </c>
      <c r="B283" s="15" t="s">
        <v>424</v>
      </c>
      <c r="C283" s="15"/>
      <c r="D283" s="19"/>
      <c r="E283" s="18"/>
      <c r="F283" s="18"/>
      <c r="G283" s="19">
        <v>277382.35413757717</v>
      </c>
      <c r="H283" s="19"/>
      <c r="I283" s="18"/>
      <c r="J283" s="19"/>
      <c r="K283" s="19">
        <v>216112.5671525106</v>
      </c>
      <c r="L283" s="19">
        <v>61269.78698506661</v>
      </c>
      <c r="M283" s="95">
        <v>277382.35413757717</v>
      </c>
    </row>
    <row r="284" spans="1:13" ht="78" customHeight="1" x14ac:dyDescent="0.2">
      <c r="A284" s="92" t="s">
        <v>425</v>
      </c>
      <c r="B284" s="11" t="s">
        <v>426</v>
      </c>
      <c r="C284" s="12" t="s">
        <v>28</v>
      </c>
      <c r="D284" s="13">
        <v>889</v>
      </c>
      <c r="E284" s="13">
        <v>127.45674232729601</v>
      </c>
      <c r="F284" s="13">
        <v>157.57477053923606</v>
      </c>
      <c r="G284" s="13">
        <v>140083.97100938085</v>
      </c>
      <c r="H284" s="13">
        <v>771</v>
      </c>
      <c r="I284" s="13">
        <v>118</v>
      </c>
      <c r="J284" s="13">
        <v>889</v>
      </c>
      <c r="K284" s="13">
        <v>121490.148085751</v>
      </c>
      <c r="L284" s="13">
        <v>18593.822923629854</v>
      </c>
      <c r="M284" s="93">
        <v>140083.97100938085</v>
      </c>
    </row>
    <row r="285" spans="1:13" ht="71.25" customHeight="1" x14ac:dyDescent="0.2">
      <c r="A285" s="92" t="s">
        <v>427</v>
      </c>
      <c r="B285" s="11" t="s">
        <v>428</v>
      </c>
      <c r="C285" s="12" t="s">
        <v>28</v>
      </c>
      <c r="D285" s="13">
        <v>134</v>
      </c>
      <c r="E285" s="13">
        <v>141.61326981252799</v>
      </c>
      <c r="F285" s="13">
        <v>175.07648546922834</v>
      </c>
      <c r="G285" s="13">
        <v>23460.249052876599</v>
      </c>
      <c r="H285" s="13">
        <v>0</v>
      </c>
      <c r="I285" s="13">
        <v>134</v>
      </c>
      <c r="J285" s="13">
        <v>134</v>
      </c>
      <c r="K285" s="13">
        <v>0</v>
      </c>
      <c r="L285" s="13">
        <v>23460.249052876599</v>
      </c>
      <c r="M285" s="93">
        <v>23460.249052876599</v>
      </c>
    </row>
    <row r="286" spans="1:13" ht="56.25" customHeight="1" x14ac:dyDescent="0.2">
      <c r="A286" s="92" t="s">
        <v>429</v>
      </c>
      <c r="B286" s="11" t="s">
        <v>430</v>
      </c>
      <c r="C286" s="12" t="s">
        <v>28</v>
      </c>
      <c r="D286" s="13">
        <v>773</v>
      </c>
      <c r="E286" s="13">
        <v>108.80750041424001</v>
      </c>
      <c r="F286" s="13">
        <v>134.51871276212492</v>
      </c>
      <c r="G286" s="13">
        <v>103982.96496512256</v>
      </c>
      <c r="H286" s="13">
        <v>694</v>
      </c>
      <c r="I286" s="13">
        <v>79</v>
      </c>
      <c r="J286" s="13">
        <v>773</v>
      </c>
      <c r="K286" s="13">
        <v>93355.986656914698</v>
      </c>
      <c r="L286" s="13">
        <v>10626.978308207868</v>
      </c>
      <c r="M286" s="93">
        <v>103982.96496512256</v>
      </c>
    </row>
    <row r="287" spans="1:13" ht="72" customHeight="1" x14ac:dyDescent="0.2">
      <c r="A287" s="92" t="s">
        <v>431</v>
      </c>
      <c r="B287" s="11" t="s">
        <v>432</v>
      </c>
      <c r="C287" s="12" t="s">
        <v>28</v>
      </c>
      <c r="D287" s="13">
        <v>25</v>
      </c>
      <c r="E287" s="13">
        <v>277.88519616119999</v>
      </c>
      <c r="F287" s="13">
        <v>343.54946801409153</v>
      </c>
      <c r="G287" s="13">
        <v>8588.7367003522886</v>
      </c>
      <c r="H287" s="13">
        <v>0</v>
      </c>
      <c r="I287" s="13">
        <v>25</v>
      </c>
      <c r="J287" s="13">
        <v>25</v>
      </c>
      <c r="K287" s="13">
        <v>0</v>
      </c>
      <c r="L287" s="13">
        <v>8588.7367003522886</v>
      </c>
      <c r="M287" s="93">
        <v>8588.7367003522886</v>
      </c>
    </row>
    <row r="288" spans="1:13" ht="60.75" customHeight="1" x14ac:dyDescent="0.2">
      <c r="A288" s="92" t="s">
        <v>433</v>
      </c>
      <c r="B288" s="11" t="s">
        <v>434</v>
      </c>
      <c r="C288" s="12" t="s">
        <v>28</v>
      </c>
      <c r="D288" s="13">
        <v>4</v>
      </c>
      <c r="E288" s="13">
        <v>256.09326414399999</v>
      </c>
      <c r="F288" s="13">
        <v>316.60810246122719</v>
      </c>
      <c r="G288" s="13">
        <v>1266.4324098449088</v>
      </c>
      <c r="H288" s="13">
        <v>4</v>
      </c>
      <c r="I288" s="13">
        <v>0</v>
      </c>
      <c r="J288" s="13">
        <v>4</v>
      </c>
      <c r="K288" s="13">
        <v>1266.4324098449088</v>
      </c>
      <c r="L288" s="13">
        <v>0</v>
      </c>
      <c r="M288" s="93">
        <v>1266.4324098449088</v>
      </c>
    </row>
    <row r="289" spans="1:13" ht="24.75" customHeight="1" x14ac:dyDescent="0.2">
      <c r="A289" s="94" t="s">
        <v>435</v>
      </c>
      <c r="B289" s="15" t="s">
        <v>436</v>
      </c>
      <c r="C289" s="15"/>
      <c r="D289" s="19"/>
      <c r="E289" s="18"/>
      <c r="F289" s="18"/>
      <c r="G289" s="19">
        <v>22223.229661599999</v>
      </c>
      <c r="H289" s="19"/>
      <c r="I289" s="18"/>
      <c r="J289" s="19"/>
      <c r="K289" s="19">
        <v>1431.9716736000003</v>
      </c>
      <c r="L289" s="19">
        <v>0</v>
      </c>
      <c r="M289" s="95">
        <v>1431.9716736000003</v>
      </c>
    </row>
    <row r="290" spans="1:13" ht="24.75" hidden="1" customHeight="1" x14ac:dyDescent="0.2">
      <c r="A290" s="92" t="s">
        <v>437</v>
      </c>
      <c r="B290" s="11" t="s">
        <v>438</v>
      </c>
      <c r="C290" s="12" t="s">
        <v>28</v>
      </c>
      <c r="D290" s="13">
        <v>1</v>
      </c>
      <c r="E290" s="13">
        <v>125.08</v>
      </c>
      <c r="F290" s="13">
        <v>154.63</v>
      </c>
      <c r="G290" s="13">
        <v>154.63</v>
      </c>
      <c r="H290" s="13">
        <v>0</v>
      </c>
      <c r="I290" s="13">
        <v>0</v>
      </c>
      <c r="J290" s="13">
        <v>0</v>
      </c>
      <c r="K290" s="13">
        <v>0</v>
      </c>
      <c r="L290" s="13">
        <v>0</v>
      </c>
      <c r="M290" s="93">
        <v>0</v>
      </c>
    </row>
    <row r="291" spans="1:13" ht="24.75" customHeight="1" x14ac:dyDescent="0.2">
      <c r="A291" s="92" t="s">
        <v>439</v>
      </c>
      <c r="B291" s="11" t="s">
        <v>440</v>
      </c>
      <c r="C291" s="12" t="s">
        <v>28</v>
      </c>
      <c r="D291" s="13">
        <v>6</v>
      </c>
      <c r="E291" s="13">
        <v>289.56800000000004</v>
      </c>
      <c r="F291" s="13">
        <v>357.99291840000006</v>
      </c>
      <c r="G291" s="13">
        <v>2147.9575104000005</v>
      </c>
      <c r="H291" s="13">
        <v>4</v>
      </c>
      <c r="I291" s="13">
        <v>0</v>
      </c>
      <c r="J291" s="13">
        <v>4</v>
      </c>
      <c r="K291" s="13">
        <v>1431.9716736000003</v>
      </c>
      <c r="L291" s="13">
        <v>0</v>
      </c>
      <c r="M291" s="93">
        <v>1431.9716736000003</v>
      </c>
    </row>
    <row r="292" spans="1:13" ht="24.75" hidden="1" customHeight="1" x14ac:dyDescent="0.2">
      <c r="A292" s="92" t="s">
        <v>441</v>
      </c>
      <c r="B292" s="11" t="s">
        <v>442</v>
      </c>
      <c r="C292" s="12" t="s">
        <v>28</v>
      </c>
      <c r="D292" s="13">
        <v>4</v>
      </c>
      <c r="E292" s="13">
        <v>490.65</v>
      </c>
      <c r="F292" s="13">
        <v>606.59</v>
      </c>
      <c r="G292" s="13">
        <v>2426.36</v>
      </c>
      <c r="H292" s="13">
        <v>0</v>
      </c>
      <c r="I292" s="13">
        <v>0</v>
      </c>
      <c r="J292" s="13">
        <v>0</v>
      </c>
      <c r="K292" s="13">
        <v>0</v>
      </c>
      <c r="L292" s="13">
        <v>0</v>
      </c>
      <c r="M292" s="93">
        <v>0</v>
      </c>
    </row>
    <row r="293" spans="1:13" ht="24.75" hidden="1" customHeight="1" x14ac:dyDescent="0.2">
      <c r="A293" s="92" t="s">
        <v>443</v>
      </c>
      <c r="B293" s="11" t="s">
        <v>444</v>
      </c>
      <c r="C293" s="12" t="s">
        <v>28</v>
      </c>
      <c r="D293" s="13">
        <v>1</v>
      </c>
      <c r="E293" s="13">
        <v>514.78</v>
      </c>
      <c r="F293" s="13">
        <v>636.41999999999996</v>
      </c>
      <c r="G293" s="13">
        <v>636.41999999999996</v>
      </c>
      <c r="H293" s="13">
        <v>0</v>
      </c>
      <c r="I293" s="13">
        <v>0</v>
      </c>
      <c r="J293" s="13">
        <v>0</v>
      </c>
      <c r="K293" s="13">
        <v>0</v>
      </c>
      <c r="L293" s="13">
        <v>0</v>
      </c>
      <c r="M293" s="93">
        <v>0</v>
      </c>
    </row>
    <row r="294" spans="1:13" ht="24.75" hidden="1" customHeight="1" x14ac:dyDescent="0.2">
      <c r="A294" s="92" t="s">
        <v>445</v>
      </c>
      <c r="B294" s="11" t="s">
        <v>446</v>
      </c>
      <c r="C294" s="12" t="s">
        <v>28</v>
      </c>
      <c r="D294" s="13">
        <v>6</v>
      </c>
      <c r="E294" s="13">
        <v>481.60399999999998</v>
      </c>
      <c r="F294" s="13">
        <v>595.40702520000002</v>
      </c>
      <c r="G294" s="13">
        <v>3572.4421511999999</v>
      </c>
      <c r="H294" s="13">
        <v>0</v>
      </c>
      <c r="I294" s="13">
        <v>0</v>
      </c>
      <c r="J294" s="13">
        <v>0</v>
      </c>
      <c r="K294" s="13">
        <v>0</v>
      </c>
      <c r="L294" s="13">
        <v>0</v>
      </c>
      <c r="M294" s="93">
        <v>0</v>
      </c>
    </row>
    <row r="295" spans="1:13" ht="24.75" hidden="1" customHeight="1" x14ac:dyDescent="0.2">
      <c r="A295" s="92" t="s">
        <v>447</v>
      </c>
      <c r="B295" s="11" t="s">
        <v>448</v>
      </c>
      <c r="C295" s="12" t="s">
        <v>28</v>
      </c>
      <c r="D295" s="13">
        <v>1</v>
      </c>
      <c r="E295" s="13">
        <v>62.6</v>
      </c>
      <c r="F295" s="13">
        <v>77.39</v>
      </c>
      <c r="G295" s="13">
        <v>77.39</v>
      </c>
      <c r="H295" s="13">
        <v>0</v>
      </c>
      <c r="I295" s="13">
        <v>0</v>
      </c>
      <c r="J295" s="13">
        <v>0</v>
      </c>
      <c r="K295" s="13">
        <v>0</v>
      </c>
      <c r="L295" s="13">
        <v>0</v>
      </c>
      <c r="M295" s="93">
        <v>0</v>
      </c>
    </row>
    <row r="296" spans="1:13" ht="24.75" hidden="1" customHeight="1" x14ac:dyDescent="0.2">
      <c r="A296" s="92" t="s">
        <v>449</v>
      </c>
      <c r="B296" s="11" t="s">
        <v>450</v>
      </c>
      <c r="C296" s="12" t="s">
        <v>28</v>
      </c>
      <c r="D296" s="13">
        <v>5</v>
      </c>
      <c r="E296" s="13">
        <v>92.96</v>
      </c>
      <c r="F296" s="13">
        <v>114.92</v>
      </c>
      <c r="G296" s="13">
        <v>574.6</v>
      </c>
      <c r="H296" s="13">
        <v>0</v>
      </c>
      <c r="I296" s="13">
        <v>0</v>
      </c>
      <c r="J296" s="13">
        <v>0</v>
      </c>
      <c r="K296" s="13">
        <v>0</v>
      </c>
      <c r="L296" s="13">
        <v>0</v>
      </c>
      <c r="M296" s="93">
        <v>0</v>
      </c>
    </row>
    <row r="297" spans="1:13" ht="24.75" hidden="1" customHeight="1" x14ac:dyDescent="0.2">
      <c r="A297" s="92" t="s">
        <v>451</v>
      </c>
      <c r="B297" s="11" t="s">
        <v>452</v>
      </c>
      <c r="C297" s="12" t="s">
        <v>28</v>
      </c>
      <c r="D297" s="13">
        <v>2</v>
      </c>
      <c r="E297" s="13">
        <v>893.41</v>
      </c>
      <c r="F297" s="13">
        <v>1033.5899999999999</v>
      </c>
      <c r="G297" s="13">
        <v>2067.1799999999998</v>
      </c>
      <c r="H297" s="13">
        <v>0</v>
      </c>
      <c r="I297" s="13">
        <v>0</v>
      </c>
      <c r="J297" s="13">
        <v>0</v>
      </c>
      <c r="K297" s="13">
        <v>0</v>
      </c>
      <c r="L297" s="13">
        <v>0</v>
      </c>
      <c r="M297" s="93">
        <v>0</v>
      </c>
    </row>
    <row r="298" spans="1:13" ht="24.75" hidden="1" customHeight="1" x14ac:dyDescent="0.2">
      <c r="A298" s="92" t="s">
        <v>453</v>
      </c>
      <c r="B298" s="11" t="s">
        <v>454</v>
      </c>
      <c r="C298" s="12" t="s">
        <v>28</v>
      </c>
      <c r="D298" s="13">
        <v>1</v>
      </c>
      <c r="E298" s="13">
        <v>763.36</v>
      </c>
      <c r="F298" s="13">
        <v>883.13</v>
      </c>
      <c r="G298" s="13">
        <v>883.13</v>
      </c>
      <c r="H298" s="13">
        <v>0</v>
      </c>
      <c r="I298" s="13">
        <v>0</v>
      </c>
      <c r="J298" s="13">
        <v>0</v>
      </c>
      <c r="K298" s="13">
        <v>0</v>
      </c>
      <c r="L298" s="13">
        <v>0</v>
      </c>
      <c r="M298" s="93">
        <v>0</v>
      </c>
    </row>
    <row r="299" spans="1:13" ht="24.75" hidden="1" customHeight="1" x14ac:dyDescent="0.2">
      <c r="A299" s="92" t="s">
        <v>455</v>
      </c>
      <c r="B299" s="11" t="s">
        <v>456</v>
      </c>
      <c r="C299" s="12" t="s">
        <v>28</v>
      </c>
      <c r="D299" s="13">
        <v>1</v>
      </c>
      <c r="E299" s="13">
        <v>581.22</v>
      </c>
      <c r="F299" s="13">
        <v>672.41</v>
      </c>
      <c r="G299" s="13">
        <v>672.41</v>
      </c>
      <c r="H299" s="13">
        <v>0</v>
      </c>
      <c r="I299" s="13">
        <v>0</v>
      </c>
      <c r="J299" s="13">
        <v>0</v>
      </c>
      <c r="K299" s="13">
        <v>0</v>
      </c>
      <c r="L299" s="13">
        <v>0</v>
      </c>
      <c r="M299" s="93">
        <v>0</v>
      </c>
    </row>
    <row r="300" spans="1:13" ht="24.75" hidden="1" customHeight="1" x14ac:dyDescent="0.2">
      <c r="A300" s="92" t="s">
        <v>457</v>
      </c>
      <c r="B300" s="11" t="s">
        <v>458</v>
      </c>
      <c r="C300" s="12" t="s">
        <v>28</v>
      </c>
      <c r="D300" s="13">
        <v>7</v>
      </c>
      <c r="E300" s="13">
        <v>19.36</v>
      </c>
      <c r="F300" s="13">
        <v>22.4</v>
      </c>
      <c r="G300" s="13">
        <v>156.79999999999998</v>
      </c>
      <c r="H300" s="13">
        <v>0</v>
      </c>
      <c r="I300" s="13">
        <v>0</v>
      </c>
      <c r="J300" s="13">
        <v>0</v>
      </c>
      <c r="K300" s="13">
        <v>0</v>
      </c>
      <c r="L300" s="13">
        <v>0</v>
      </c>
      <c r="M300" s="93">
        <v>0</v>
      </c>
    </row>
    <row r="301" spans="1:13" ht="24.75" hidden="1" customHeight="1" x14ac:dyDescent="0.2">
      <c r="A301" s="92" t="s">
        <v>459</v>
      </c>
      <c r="B301" s="11" t="s">
        <v>460</v>
      </c>
      <c r="C301" s="12" t="s">
        <v>28</v>
      </c>
      <c r="D301" s="13">
        <v>25</v>
      </c>
      <c r="E301" s="13">
        <v>283.33</v>
      </c>
      <c r="F301" s="13">
        <v>327.78</v>
      </c>
      <c r="G301" s="13">
        <v>8194.5</v>
      </c>
      <c r="H301" s="13">
        <v>0</v>
      </c>
      <c r="I301" s="13">
        <v>0</v>
      </c>
      <c r="J301" s="13">
        <v>0</v>
      </c>
      <c r="K301" s="13">
        <v>0</v>
      </c>
      <c r="L301" s="13">
        <v>0</v>
      </c>
      <c r="M301" s="93">
        <v>0</v>
      </c>
    </row>
    <row r="302" spans="1:13" ht="24.75" hidden="1" customHeight="1" x14ac:dyDescent="0.2">
      <c r="A302" s="92" t="s">
        <v>461</v>
      </c>
      <c r="B302" s="11" t="s">
        <v>462</v>
      </c>
      <c r="C302" s="12" t="s">
        <v>28</v>
      </c>
      <c r="D302" s="13">
        <v>3</v>
      </c>
      <c r="E302" s="13">
        <v>29.39</v>
      </c>
      <c r="F302" s="13">
        <v>36.33</v>
      </c>
      <c r="G302" s="13">
        <v>108.99</v>
      </c>
      <c r="H302" s="13">
        <v>0</v>
      </c>
      <c r="I302" s="13">
        <v>0</v>
      </c>
      <c r="J302" s="13">
        <v>0</v>
      </c>
      <c r="K302" s="13">
        <v>0</v>
      </c>
      <c r="L302" s="13">
        <v>0</v>
      </c>
      <c r="M302" s="93">
        <v>0</v>
      </c>
    </row>
    <row r="303" spans="1:13" ht="24.75" hidden="1" customHeight="1" x14ac:dyDescent="0.2">
      <c r="A303" s="92" t="s">
        <v>463</v>
      </c>
      <c r="B303" s="11" t="s">
        <v>464</v>
      </c>
      <c r="C303" s="12" t="s">
        <v>28</v>
      </c>
      <c r="D303" s="13">
        <v>7</v>
      </c>
      <c r="E303" s="13">
        <v>5.27</v>
      </c>
      <c r="F303" s="13">
        <v>6.51</v>
      </c>
      <c r="G303" s="13">
        <v>45.57</v>
      </c>
      <c r="H303" s="13">
        <v>0</v>
      </c>
      <c r="I303" s="13">
        <v>0</v>
      </c>
      <c r="J303" s="13">
        <v>0</v>
      </c>
      <c r="K303" s="13">
        <v>0</v>
      </c>
      <c r="L303" s="13">
        <v>0</v>
      </c>
      <c r="M303" s="93">
        <v>0</v>
      </c>
    </row>
    <row r="304" spans="1:13" ht="24.75" hidden="1" customHeight="1" x14ac:dyDescent="0.2">
      <c r="A304" s="92" t="s">
        <v>465</v>
      </c>
      <c r="B304" s="11" t="s">
        <v>466</v>
      </c>
      <c r="C304" s="12" t="s">
        <v>28</v>
      </c>
      <c r="D304" s="13">
        <v>1</v>
      </c>
      <c r="E304" s="13">
        <v>12.22</v>
      </c>
      <c r="F304" s="13">
        <v>15.1</v>
      </c>
      <c r="G304" s="13">
        <v>15.1</v>
      </c>
      <c r="H304" s="13">
        <v>0</v>
      </c>
      <c r="I304" s="13">
        <v>0</v>
      </c>
      <c r="J304" s="13">
        <v>0</v>
      </c>
      <c r="K304" s="13">
        <v>0</v>
      </c>
      <c r="L304" s="13">
        <v>0</v>
      </c>
      <c r="M304" s="93">
        <v>0</v>
      </c>
    </row>
    <row r="305" spans="1:13" ht="24.75" hidden="1" customHeight="1" x14ac:dyDescent="0.2">
      <c r="A305" s="92" t="s">
        <v>467</v>
      </c>
      <c r="B305" s="11" t="s">
        <v>468</v>
      </c>
      <c r="C305" s="12" t="s">
        <v>28</v>
      </c>
      <c r="D305" s="13">
        <v>25</v>
      </c>
      <c r="E305" s="13">
        <v>15.85</v>
      </c>
      <c r="F305" s="13">
        <v>19.59</v>
      </c>
      <c r="G305" s="13">
        <v>489.75</v>
      </c>
      <c r="H305" s="13">
        <v>0</v>
      </c>
      <c r="I305" s="13">
        <v>0</v>
      </c>
      <c r="J305" s="13">
        <v>0</v>
      </c>
      <c r="K305" s="13">
        <v>0</v>
      </c>
      <c r="L305" s="13">
        <v>0</v>
      </c>
      <c r="M305" s="93">
        <v>0</v>
      </c>
    </row>
    <row r="306" spans="1:13" ht="24.75" customHeight="1" x14ac:dyDescent="0.2">
      <c r="A306" s="94" t="s">
        <v>469</v>
      </c>
      <c r="B306" s="15" t="s">
        <v>470</v>
      </c>
      <c r="C306" s="15"/>
      <c r="D306" s="19"/>
      <c r="E306" s="18"/>
      <c r="F306" s="18"/>
      <c r="G306" s="19">
        <v>44383.06</v>
      </c>
      <c r="H306" s="19"/>
      <c r="I306" s="19"/>
      <c r="J306" s="19"/>
      <c r="K306" s="19">
        <v>39815.400000000009</v>
      </c>
      <c r="L306" s="19">
        <v>0</v>
      </c>
      <c r="M306" s="95">
        <v>39815.400000000009</v>
      </c>
    </row>
    <row r="307" spans="1:13" ht="24.75" hidden="1" customHeight="1" x14ac:dyDescent="0.2">
      <c r="A307" s="92" t="s">
        <v>471</v>
      </c>
      <c r="B307" s="11" t="s">
        <v>472</v>
      </c>
      <c r="C307" s="12" t="s">
        <v>28</v>
      </c>
      <c r="D307" s="13">
        <v>0</v>
      </c>
      <c r="E307" s="13">
        <v>394.86</v>
      </c>
      <c r="F307" s="13">
        <v>488.16</v>
      </c>
      <c r="G307" s="13">
        <v>0</v>
      </c>
      <c r="H307" s="13">
        <v>0</v>
      </c>
      <c r="I307" s="13">
        <v>0</v>
      </c>
      <c r="J307" s="13">
        <v>0</v>
      </c>
      <c r="K307" s="13">
        <v>0</v>
      </c>
      <c r="L307" s="13">
        <v>0</v>
      </c>
      <c r="M307" s="93">
        <v>0</v>
      </c>
    </row>
    <row r="308" spans="1:13" ht="24.75" hidden="1" customHeight="1" x14ac:dyDescent="0.2">
      <c r="A308" s="92" t="s">
        <v>473</v>
      </c>
      <c r="B308" s="11" t="s">
        <v>474</v>
      </c>
      <c r="C308" s="12" t="s">
        <v>28</v>
      </c>
      <c r="D308" s="13">
        <v>0</v>
      </c>
      <c r="E308" s="13">
        <v>345.39</v>
      </c>
      <c r="F308" s="13">
        <v>399.58</v>
      </c>
      <c r="G308" s="13">
        <v>0</v>
      </c>
      <c r="H308" s="13">
        <v>0</v>
      </c>
      <c r="I308" s="13">
        <v>0</v>
      </c>
      <c r="J308" s="13">
        <v>0</v>
      </c>
      <c r="K308" s="13">
        <v>0</v>
      </c>
      <c r="L308" s="13">
        <v>0</v>
      </c>
      <c r="M308" s="93">
        <v>0</v>
      </c>
    </row>
    <row r="309" spans="1:13" ht="24.75" customHeight="1" x14ac:dyDescent="0.2">
      <c r="A309" s="92" t="s">
        <v>475</v>
      </c>
      <c r="B309" s="11" t="s">
        <v>476</v>
      </c>
      <c r="C309" s="12" t="s">
        <v>28</v>
      </c>
      <c r="D309" s="13">
        <v>36</v>
      </c>
      <c r="E309" s="13">
        <v>71.59</v>
      </c>
      <c r="F309" s="13">
        <v>88.5</v>
      </c>
      <c r="G309" s="13">
        <v>3186</v>
      </c>
      <c r="H309" s="13">
        <v>36</v>
      </c>
      <c r="I309" s="13">
        <v>0</v>
      </c>
      <c r="J309" s="13">
        <v>36</v>
      </c>
      <c r="K309" s="13">
        <v>3186</v>
      </c>
      <c r="L309" s="13">
        <v>0</v>
      </c>
      <c r="M309" s="93">
        <v>3186</v>
      </c>
    </row>
    <row r="310" spans="1:13" ht="24.75" customHeight="1" x14ac:dyDescent="0.2">
      <c r="A310" s="92" t="s">
        <v>477</v>
      </c>
      <c r="B310" s="11" t="s">
        <v>478</v>
      </c>
      <c r="C310" s="12" t="s">
        <v>28</v>
      </c>
      <c r="D310" s="13">
        <v>9</v>
      </c>
      <c r="E310" s="13">
        <v>71.59</v>
      </c>
      <c r="F310" s="13">
        <v>88.5</v>
      </c>
      <c r="G310" s="13">
        <v>796.5</v>
      </c>
      <c r="H310" s="13">
        <v>9</v>
      </c>
      <c r="I310" s="13">
        <v>0</v>
      </c>
      <c r="J310" s="13">
        <v>9</v>
      </c>
      <c r="K310" s="13">
        <v>796.5</v>
      </c>
      <c r="L310" s="13">
        <v>0</v>
      </c>
      <c r="M310" s="93">
        <v>796.5</v>
      </c>
    </row>
    <row r="311" spans="1:13" ht="24.75" hidden="1" customHeight="1" x14ac:dyDescent="0.2">
      <c r="A311" s="92" t="s">
        <v>479</v>
      </c>
      <c r="B311" s="11" t="s">
        <v>480</v>
      </c>
      <c r="C311" s="12" t="s">
        <v>28</v>
      </c>
      <c r="D311" s="13">
        <v>0</v>
      </c>
      <c r="E311" s="13">
        <v>1115.04</v>
      </c>
      <c r="F311" s="13">
        <v>1289.99</v>
      </c>
      <c r="G311" s="13">
        <v>0</v>
      </c>
      <c r="H311" s="13">
        <v>0</v>
      </c>
      <c r="I311" s="13">
        <v>0</v>
      </c>
      <c r="J311" s="13">
        <v>0</v>
      </c>
      <c r="K311" s="13">
        <v>0</v>
      </c>
      <c r="L311" s="13">
        <v>0</v>
      </c>
      <c r="M311" s="93">
        <v>0</v>
      </c>
    </row>
    <row r="312" spans="1:13" ht="24.75" customHeight="1" x14ac:dyDescent="0.2">
      <c r="A312" s="92" t="s">
        <v>481</v>
      </c>
      <c r="B312" s="11" t="s">
        <v>482</v>
      </c>
      <c r="C312" s="12" t="s">
        <v>28</v>
      </c>
      <c r="D312" s="13">
        <v>25</v>
      </c>
      <c r="E312" s="13">
        <v>75.349999999999994</v>
      </c>
      <c r="F312" s="13">
        <v>93.15</v>
      </c>
      <c r="G312" s="13">
        <v>2328.75</v>
      </c>
      <c r="H312" s="13">
        <v>25</v>
      </c>
      <c r="I312" s="13">
        <v>0</v>
      </c>
      <c r="J312" s="13">
        <v>25</v>
      </c>
      <c r="K312" s="13">
        <v>2328.75</v>
      </c>
      <c r="L312" s="13">
        <v>0</v>
      </c>
      <c r="M312" s="93">
        <v>2328.75</v>
      </c>
    </row>
    <row r="313" spans="1:13" ht="24.75" customHeight="1" x14ac:dyDescent="0.2">
      <c r="A313" s="92" t="s">
        <v>483</v>
      </c>
      <c r="B313" s="11" t="s">
        <v>484</v>
      </c>
      <c r="C313" s="12" t="s">
        <v>28</v>
      </c>
      <c r="D313" s="13">
        <v>47</v>
      </c>
      <c r="E313" s="13">
        <v>81.02</v>
      </c>
      <c r="F313" s="13">
        <v>100.16</v>
      </c>
      <c r="G313" s="13">
        <v>4707.5199999999995</v>
      </c>
      <c r="H313" s="13">
        <v>47</v>
      </c>
      <c r="I313" s="13">
        <v>0</v>
      </c>
      <c r="J313" s="13">
        <v>47</v>
      </c>
      <c r="K313" s="13">
        <v>4707.5199999999995</v>
      </c>
      <c r="L313" s="13">
        <v>0</v>
      </c>
      <c r="M313" s="93">
        <v>4707.5199999999995</v>
      </c>
    </row>
    <row r="314" spans="1:13" ht="24.75" hidden="1" customHeight="1" x14ac:dyDescent="0.2">
      <c r="A314" s="92" t="s">
        <v>485</v>
      </c>
      <c r="B314" s="11" t="s">
        <v>486</v>
      </c>
      <c r="C314" s="12" t="s">
        <v>28</v>
      </c>
      <c r="D314" s="13">
        <v>0</v>
      </c>
      <c r="E314" s="13">
        <v>88.46</v>
      </c>
      <c r="F314" s="13">
        <v>109.36</v>
      </c>
      <c r="G314" s="13">
        <v>0</v>
      </c>
      <c r="H314" s="13">
        <v>0</v>
      </c>
      <c r="I314" s="13">
        <v>0</v>
      </c>
      <c r="J314" s="13">
        <v>0</v>
      </c>
      <c r="K314" s="13">
        <v>0</v>
      </c>
      <c r="L314" s="13">
        <v>0</v>
      </c>
      <c r="M314" s="93">
        <v>0</v>
      </c>
    </row>
    <row r="315" spans="1:13" ht="24.75" hidden="1" customHeight="1" x14ac:dyDescent="0.2">
      <c r="A315" s="92" t="s">
        <v>487</v>
      </c>
      <c r="B315" s="11" t="s">
        <v>488</v>
      </c>
      <c r="C315" s="12" t="s">
        <v>28</v>
      </c>
      <c r="D315" s="13">
        <v>0</v>
      </c>
      <c r="E315" s="13">
        <v>66.66</v>
      </c>
      <c r="F315" s="13">
        <v>77.12</v>
      </c>
      <c r="G315" s="13">
        <v>0</v>
      </c>
      <c r="H315" s="13">
        <v>0</v>
      </c>
      <c r="I315" s="13">
        <v>0</v>
      </c>
      <c r="J315" s="13">
        <v>0</v>
      </c>
      <c r="K315" s="13">
        <v>0</v>
      </c>
      <c r="L315" s="13">
        <v>0</v>
      </c>
      <c r="M315" s="93">
        <v>0</v>
      </c>
    </row>
    <row r="316" spans="1:13" ht="24.75" customHeight="1" x14ac:dyDescent="0.2">
      <c r="A316" s="92" t="s">
        <v>489</v>
      </c>
      <c r="B316" s="11" t="s">
        <v>490</v>
      </c>
      <c r="C316" s="12" t="s">
        <v>28</v>
      </c>
      <c r="D316" s="13">
        <v>3</v>
      </c>
      <c r="E316" s="13">
        <v>97.34</v>
      </c>
      <c r="F316" s="13">
        <v>112.61</v>
      </c>
      <c r="G316" s="13">
        <v>337.83</v>
      </c>
      <c r="H316" s="13">
        <v>3</v>
      </c>
      <c r="I316" s="13">
        <v>0</v>
      </c>
      <c r="J316" s="13">
        <v>3</v>
      </c>
      <c r="K316" s="13">
        <v>337.83</v>
      </c>
      <c r="L316" s="13">
        <v>0</v>
      </c>
      <c r="M316" s="93">
        <v>337.83</v>
      </c>
    </row>
    <row r="317" spans="1:13" ht="24.75" hidden="1" customHeight="1" x14ac:dyDescent="0.2">
      <c r="A317" s="92" t="s">
        <v>491</v>
      </c>
      <c r="B317" s="11" t="s">
        <v>492</v>
      </c>
      <c r="C317" s="12" t="s">
        <v>28</v>
      </c>
      <c r="D317" s="13">
        <v>0</v>
      </c>
      <c r="E317" s="13">
        <v>3140.8240000000005</v>
      </c>
      <c r="F317" s="13">
        <v>3633.62</v>
      </c>
      <c r="G317" s="13">
        <v>0</v>
      </c>
      <c r="H317" s="13">
        <v>0</v>
      </c>
      <c r="I317" s="13">
        <v>0</v>
      </c>
      <c r="J317" s="13">
        <v>0</v>
      </c>
      <c r="K317" s="13">
        <v>0</v>
      </c>
      <c r="L317" s="13">
        <v>0</v>
      </c>
      <c r="M317" s="93">
        <v>0</v>
      </c>
    </row>
    <row r="318" spans="1:13" ht="24.75" hidden="1" customHeight="1" x14ac:dyDescent="0.2">
      <c r="A318" s="92" t="s">
        <v>493</v>
      </c>
      <c r="B318" s="11" t="s">
        <v>494</v>
      </c>
      <c r="C318" s="12" t="s">
        <v>28</v>
      </c>
      <c r="D318" s="13">
        <v>0</v>
      </c>
      <c r="E318" s="13">
        <v>53.53</v>
      </c>
      <c r="F318" s="13">
        <v>66.17</v>
      </c>
      <c r="G318" s="13">
        <v>0</v>
      </c>
      <c r="H318" s="13">
        <v>0</v>
      </c>
      <c r="I318" s="13">
        <v>0</v>
      </c>
      <c r="J318" s="13">
        <v>0</v>
      </c>
      <c r="K318" s="13">
        <v>0</v>
      </c>
      <c r="L318" s="13">
        <v>0</v>
      </c>
      <c r="M318" s="93">
        <v>0</v>
      </c>
    </row>
    <row r="319" spans="1:13" ht="24.75" hidden="1" customHeight="1" x14ac:dyDescent="0.2">
      <c r="A319" s="92" t="s">
        <v>495</v>
      </c>
      <c r="B319" s="11" t="s">
        <v>496</v>
      </c>
      <c r="C319" s="12" t="s">
        <v>28</v>
      </c>
      <c r="D319" s="13">
        <v>0</v>
      </c>
      <c r="E319" s="13">
        <v>54.52</v>
      </c>
      <c r="F319" s="13">
        <v>67.400000000000006</v>
      </c>
      <c r="G319" s="13">
        <v>0</v>
      </c>
      <c r="H319" s="13">
        <v>0</v>
      </c>
      <c r="I319" s="13">
        <v>0</v>
      </c>
      <c r="J319" s="13">
        <v>0</v>
      </c>
      <c r="K319" s="13">
        <v>0</v>
      </c>
      <c r="L319" s="13">
        <v>0</v>
      </c>
      <c r="M319" s="93">
        <v>0</v>
      </c>
    </row>
    <row r="320" spans="1:13" ht="24.75" hidden="1" customHeight="1" x14ac:dyDescent="0.2">
      <c r="A320" s="92" t="s">
        <v>497</v>
      </c>
      <c r="B320" s="11" t="s">
        <v>498</v>
      </c>
      <c r="C320" s="12" t="s">
        <v>28</v>
      </c>
      <c r="D320" s="13">
        <v>0</v>
      </c>
      <c r="E320" s="13">
        <v>56.63</v>
      </c>
      <c r="F320" s="13">
        <v>70.010000000000005</v>
      </c>
      <c r="G320" s="13">
        <v>0</v>
      </c>
      <c r="H320" s="13">
        <v>0</v>
      </c>
      <c r="I320" s="13">
        <v>0</v>
      </c>
      <c r="J320" s="13">
        <v>0</v>
      </c>
      <c r="K320" s="13">
        <v>0</v>
      </c>
      <c r="L320" s="13">
        <v>0</v>
      </c>
      <c r="M320" s="93">
        <v>0</v>
      </c>
    </row>
    <row r="321" spans="1:13" ht="24.75" customHeight="1" x14ac:dyDescent="0.2">
      <c r="A321" s="92" t="s">
        <v>499</v>
      </c>
      <c r="B321" s="11" t="s">
        <v>500</v>
      </c>
      <c r="C321" s="12" t="s">
        <v>28</v>
      </c>
      <c r="D321" s="13">
        <v>5</v>
      </c>
      <c r="E321" s="13">
        <v>56.63</v>
      </c>
      <c r="F321" s="13">
        <v>70.010000000000005</v>
      </c>
      <c r="G321" s="13">
        <v>350.05</v>
      </c>
      <c r="H321" s="13">
        <v>5</v>
      </c>
      <c r="I321" s="13">
        <v>0</v>
      </c>
      <c r="J321" s="13">
        <v>5</v>
      </c>
      <c r="K321" s="13">
        <v>350.05</v>
      </c>
      <c r="L321" s="13">
        <v>0</v>
      </c>
      <c r="M321" s="93">
        <v>350.05</v>
      </c>
    </row>
    <row r="322" spans="1:13" ht="24.75" hidden="1" customHeight="1" x14ac:dyDescent="0.2">
      <c r="A322" s="92" t="s">
        <v>501</v>
      </c>
      <c r="B322" s="11" t="s">
        <v>502</v>
      </c>
      <c r="C322" s="12" t="s">
        <v>28</v>
      </c>
      <c r="D322" s="13">
        <v>0</v>
      </c>
      <c r="E322" s="13">
        <v>59.14</v>
      </c>
      <c r="F322" s="13">
        <v>73.11</v>
      </c>
      <c r="G322" s="13">
        <v>0</v>
      </c>
      <c r="H322" s="13">
        <v>0</v>
      </c>
      <c r="I322" s="13">
        <v>0</v>
      </c>
      <c r="J322" s="13">
        <v>0</v>
      </c>
      <c r="K322" s="13">
        <v>0</v>
      </c>
      <c r="L322" s="13">
        <v>0</v>
      </c>
      <c r="M322" s="93">
        <v>0</v>
      </c>
    </row>
    <row r="323" spans="1:13" ht="24.75" hidden="1" customHeight="1" x14ac:dyDescent="0.2">
      <c r="A323" s="92" t="s">
        <v>503</v>
      </c>
      <c r="B323" s="11" t="s">
        <v>504</v>
      </c>
      <c r="C323" s="12" t="s">
        <v>28</v>
      </c>
      <c r="D323" s="13">
        <v>0</v>
      </c>
      <c r="E323" s="13">
        <v>62.18</v>
      </c>
      <c r="F323" s="13">
        <v>76.87</v>
      </c>
      <c r="G323" s="13">
        <v>0</v>
      </c>
      <c r="H323" s="13">
        <v>0</v>
      </c>
      <c r="I323" s="13">
        <v>0</v>
      </c>
      <c r="J323" s="13">
        <v>0</v>
      </c>
      <c r="K323" s="13">
        <v>0</v>
      </c>
      <c r="L323" s="13">
        <v>0</v>
      </c>
      <c r="M323" s="93">
        <v>0</v>
      </c>
    </row>
    <row r="324" spans="1:13" ht="24.75" hidden="1" customHeight="1" x14ac:dyDescent="0.2">
      <c r="A324" s="92" t="s">
        <v>505</v>
      </c>
      <c r="B324" s="11" t="s">
        <v>506</v>
      </c>
      <c r="C324" s="12" t="s">
        <v>28</v>
      </c>
      <c r="D324" s="13">
        <v>0</v>
      </c>
      <c r="E324" s="13">
        <v>67.150000000000006</v>
      </c>
      <c r="F324" s="13">
        <v>83.01</v>
      </c>
      <c r="G324" s="13">
        <v>0</v>
      </c>
      <c r="H324" s="13">
        <v>0</v>
      </c>
      <c r="I324" s="13">
        <v>0</v>
      </c>
      <c r="J324" s="13">
        <v>0</v>
      </c>
      <c r="K324" s="13">
        <v>0</v>
      </c>
      <c r="L324" s="13">
        <v>0</v>
      </c>
      <c r="M324" s="93">
        <v>0</v>
      </c>
    </row>
    <row r="325" spans="1:13" ht="24.75" customHeight="1" x14ac:dyDescent="0.2">
      <c r="A325" s="92" t="s">
        <v>507</v>
      </c>
      <c r="B325" s="11" t="s">
        <v>508</v>
      </c>
      <c r="C325" s="12" t="s">
        <v>28</v>
      </c>
      <c r="D325" s="13">
        <v>58</v>
      </c>
      <c r="E325" s="13">
        <v>10.92</v>
      </c>
      <c r="F325" s="13">
        <v>13.5</v>
      </c>
      <c r="G325" s="13">
        <v>783</v>
      </c>
      <c r="H325" s="13">
        <v>58</v>
      </c>
      <c r="I325" s="13">
        <v>0</v>
      </c>
      <c r="J325" s="13">
        <v>58</v>
      </c>
      <c r="K325" s="13">
        <v>783</v>
      </c>
      <c r="L325" s="13">
        <v>0</v>
      </c>
      <c r="M325" s="93">
        <v>783</v>
      </c>
    </row>
    <row r="326" spans="1:13" ht="24.75" customHeight="1" x14ac:dyDescent="0.2">
      <c r="A326" s="92" t="s">
        <v>509</v>
      </c>
      <c r="B326" s="11" t="s">
        <v>510</v>
      </c>
      <c r="C326" s="12" t="s">
        <v>28</v>
      </c>
      <c r="D326" s="13">
        <v>304</v>
      </c>
      <c r="E326" s="13">
        <v>11.4</v>
      </c>
      <c r="F326" s="13">
        <v>14.09</v>
      </c>
      <c r="G326" s="13">
        <v>4283.3599999999997</v>
      </c>
      <c r="H326" s="13">
        <v>304</v>
      </c>
      <c r="I326" s="13">
        <v>0</v>
      </c>
      <c r="J326" s="13">
        <v>304</v>
      </c>
      <c r="K326" s="13">
        <v>4283.3599999999997</v>
      </c>
      <c r="L326" s="13">
        <v>0</v>
      </c>
      <c r="M326" s="93">
        <v>4283.3599999999997</v>
      </c>
    </row>
    <row r="327" spans="1:13" ht="24.75" customHeight="1" x14ac:dyDescent="0.2">
      <c r="A327" s="92" t="s">
        <v>511</v>
      </c>
      <c r="B327" s="11" t="s">
        <v>512</v>
      </c>
      <c r="C327" s="12" t="s">
        <v>28</v>
      </c>
      <c r="D327" s="13">
        <v>2</v>
      </c>
      <c r="E327" s="13">
        <v>12.46</v>
      </c>
      <c r="F327" s="13">
        <v>15.4</v>
      </c>
      <c r="G327" s="13">
        <v>30.8</v>
      </c>
      <c r="H327" s="13">
        <v>2</v>
      </c>
      <c r="I327" s="13">
        <v>0</v>
      </c>
      <c r="J327" s="13">
        <v>2</v>
      </c>
      <c r="K327" s="13">
        <v>30.8</v>
      </c>
      <c r="L327" s="13">
        <v>0</v>
      </c>
      <c r="M327" s="93">
        <v>30.8</v>
      </c>
    </row>
    <row r="328" spans="1:13" ht="24.75" customHeight="1" x14ac:dyDescent="0.2">
      <c r="A328" s="92" t="s">
        <v>513</v>
      </c>
      <c r="B328" s="11" t="s">
        <v>514</v>
      </c>
      <c r="C328" s="12" t="s">
        <v>28</v>
      </c>
      <c r="D328" s="13">
        <v>6</v>
      </c>
      <c r="E328" s="13">
        <v>12.46</v>
      </c>
      <c r="F328" s="13">
        <v>15.4</v>
      </c>
      <c r="G328" s="13">
        <v>92.4</v>
      </c>
      <c r="H328" s="13">
        <v>6</v>
      </c>
      <c r="I328" s="13">
        <v>0</v>
      </c>
      <c r="J328" s="13">
        <v>6</v>
      </c>
      <c r="K328" s="13">
        <v>92.4</v>
      </c>
      <c r="L328" s="13">
        <v>0</v>
      </c>
      <c r="M328" s="93">
        <v>92.4</v>
      </c>
    </row>
    <row r="329" spans="1:13" ht="24.75" hidden="1" customHeight="1" x14ac:dyDescent="0.2">
      <c r="A329" s="92" t="s">
        <v>515</v>
      </c>
      <c r="B329" s="11" t="s">
        <v>516</v>
      </c>
      <c r="C329" s="12" t="s">
        <v>28</v>
      </c>
      <c r="D329" s="13">
        <v>0</v>
      </c>
      <c r="E329" s="13">
        <v>13.71</v>
      </c>
      <c r="F329" s="13">
        <v>16.940000000000001</v>
      </c>
      <c r="G329" s="13">
        <v>0</v>
      </c>
      <c r="H329" s="13">
        <v>0</v>
      </c>
      <c r="I329" s="13">
        <v>0</v>
      </c>
      <c r="J329" s="13">
        <v>0</v>
      </c>
      <c r="K329" s="13">
        <v>0</v>
      </c>
      <c r="L329" s="13">
        <v>0</v>
      </c>
      <c r="M329" s="93">
        <v>0</v>
      </c>
    </row>
    <row r="330" spans="1:13" ht="24.75" customHeight="1" x14ac:dyDescent="0.2">
      <c r="A330" s="92" t="s">
        <v>517</v>
      </c>
      <c r="B330" s="11" t="s">
        <v>518</v>
      </c>
      <c r="C330" s="12" t="s">
        <v>28</v>
      </c>
      <c r="D330" s="13">
        <v>2</v>
      </c>
      <c r="E330" s="13">
        <v>19.7</v>
      </c>
      <c r="F330" s="13">
        <v>24.35</v>
      </c>
      <c r="G330" s="13">
        <v>48.7</v>
      </c>
      <c r="H330" s="13">
        <v>2</v>
      </c>
      <c r="I330" s="13">
        <v>0</v>
      </c>
      <c r="J330" s="13">
        <v>2</v>
      </c>
      <c r="K330" s="13">
        <v>48.7</v>
      </c>
      <c r="L330" s="13">
        <v>0</v>
      </c>
      <c r="M330" s="93">
        <v>48.7</v>
      </c>
    </row>
    <row r="331" spans="1:13" ht="24.75" customHeight="1" x14ac:dyDescent="0.2">
      <c r="A331" s="92" t="s">
        <v>519</v>
      </c>
      <c r="B331" s="11" t="s">
        <v>520</v>
      </c>
      <c r="C331" s="12" t="s">
        <v>28</v>
      </c>
      <c r="D331" s="13">
        <v>3</v>
      </c>
      <c r="E331" s="13">
        <v>143.80000000000001</v>
      </c>
      <c r="F331" s="13">
        <v>177.77</v>
      </c>
      <c r="G331" s="13">
        <v>533.31000000000006</v>
      </c>
      <c r="H331" s="13">
        <v>3</v>
      </c>
      <c r="I331" s="13">
        <v>0</v>
      </c>
      <c r="J331" s="13">
        <v>3</v>
      </c>
      <c r="K331" s="13">
        <v>533.31000000000006</v>
      </c>
      <c r="L331" s="13">
        <v>0</v>
      </c>
      <c r="M331" s="93">
        <v>533.31000000000006</v>
      </c>
    </row>
    <row r="332" spans="1:13" ht="24.75" hidden="1" customHeight="1" x14ac:dyDescent="0.2">
      <c r="A332" s="92" t="s">
        <v>521</v>
      </c>
      <c r="B332" s="11" t="s">
        <v>522</v>
      </c>
      <c r="C332" s="12" t="s">
        <v>28</v>
      </c>
      <c r="D332" s="13">
        <v>0</v>
      </c>
      <c r="E332" s="13">
        <v>139.41999999999999</v>
      </c>
      <c r="F332" s="13">
        <v>161.29</v>
      </c>
      <c r="G332" s="13">
        <v>0</v>
      </c>
      <c r="H332" s="13">
        <v>0</v>
      </c>
      <c r="I332" s="13">
        <v>0</v>
      </c>
      <c r="J332" s="13">
        <v>0</v>
      </c>
      <c r="K332" s="13">
        <v>0</v>
      </c>
      <c r="L332" s="13">
        <v>0</v>
      </c>
      <c r="M332" s="93">
        <v>0</v>
      </c>
    </row>
    <row r="333" spans="1:13" ht="24.75" customHeight="1" x14ac:dyDescent="0.2">
      <c r="A333" s="92" t="s">
        <v>523</v>
      </c>
      <c r="B333" s="11" t="s">
        <v>524</v>
      </c>
      <c r="C333" s="12" t="s">
        <v>28</v>
      </c>
      <c r="D333" s="13">
        <v>68</v>
      </c>
      <c r="E333" s="13">
        <v>122.36</v>
      </c>
      <c r="F333" s="13">
        <v>141.56</v>
      </c>
      <c r="G333" s="13">
        <v>9626.08</v>
      </c>
      <c r="H333" s="13">
        <v>68</v>
      </c>
      <c r="I333" s="13">
        <v>0</v>
      </c>
      <c r="J333" s="13">
        <v>68</v>
      </c>
      <c r="K333" s="13">
        <v>9626.08</v>
      </c>
      <c r="L333" s="13">
        <v>0</v>
      </c>
      <c r="M333" s="93">
        <v>9626.08</v>
      </c>
    </row>
    <row r="334" spans="1:13" ht="24.75" customHeight="1" x14ac:dyDescent="0.2">
      <c r="A334" s="92" t="s">
        <v>525</v>
      </c>
      <c r="B334" s="11" t="s">
        <v>526</v>
      </c>
      <c r="C334" s="12" t="s">
        <v>28</v>
      </c>
      <c r="D334" s="13">
        <v>563</v>
      </c>
      <c r="E334" s="13">
        <v>5.97</v>
      </c>
      <c r="F334" s="13">
        <v>7.38</v>
      </c>
      <c r="G334" s="13">
        <v>4154.9399999999996</v>
      </c>
      <c r="H334" s="13">
        <v>563</v>
      </c>
      <c r="I334" s="13">
        <v>0</v>
      </c>
      <c r="J334" s="13">
        <v>563</v>
      </c>
      <c r="K334" s="13">
        <v>4154.9399999999996</v>
      </c>
      <c r="L334" s="13">
        <v>0</v>
      </c>
      <c r="M334" s="93">
        <v>4154.9399999999996</v>
      </c>
    </row>
    <row r="335" spans="1:13" ht="24.75" customHeight="1" x14ac:dyDescent="0.2">
      <c r="A335" s="92" t="s">
        <v>527</v>
      </c>
      <c r="B335" s="11" t="s">
        <v>528</v>
      </c>
      <c r="C335" s="12" t="s">
        <v>28</v>
      </c>
      <c r="D335" s="13">
        <v>2</v>
      </c>
      <c r="E335" s="13">
        <v>52.65</v>
      </c>
      <c r="F335" s="13">
        <v>65.09</v>
      </c>
      <c r="G335" s="13">
        <v>130.18</v>
      </c>
      <c r="H335" s="13">
        <v>2</v>
      </c>
      <c r="I335" s="13">
        <v>0</v>
      </c>
      <c r="J335" s="13">
        <v>2</v>
      </c>
      <c r="K335" s="13">
        <v>130.18</v>
      </c>
      <c r="L335" s="13">
        <v>0</v>
      </c>
      <c r="M335" s="93">
        <v>130.18</v>
      </c>
    </row>
    <row r="336" spans="1:13" ht="24.75" customHeight="1" x14ac:dyDescent="0.2">
      <c r="A336" s="96" t="s">
        <v>1056</v>
      </c>
      <c r="B336" s="51" t="s">
        <v>1057</v>
      </c>
      <c r="C336" s="52" t="s">
        <v>28</v>
      </c>
      <c r="D336" s="13">
        <v>92</v>
      </c>
      <c r="E336" s="13"/>
      <c r="F336" s="13">
        <v>80.77</v>
      </c>
      <c r="G336" s="13">
        <v>7430.8399999999992</v>
      </c>
      <c r="H336" s="13">
        <v>92</v>
      </c>
      <c r="I336" s="13">
        <v>0</v>
      </c>
      <c r="J336" s="13">
        <v>92</v>
      </c>
      <c r="K336" s="13">
        <v>7430.8399999999992</v>
      </c>
      <c r="L336" s="13">
        <v>0</v>
      </c>
      <c r="M336" s="93">
        <v>7430.8399999999992</v>
      </c>
    </row>
    <row r="337" spans="1:13" ht="24.75" hidden="1" customHeight="1" x14ac:dyDescent="0.2">
      <c r="A337" s="96" t="s">
        <v>1058</v>
      </c>
      <c r="B337" s="51" t="s">
        <v>1059</v>
      </c>
      <c r="C337" s="52" t="s">
        <v>28</v>
      </c>
      <c r="D337" s="13">
        <v>2</v>
      </c>
      <c r="E337" s="13"/>
      <c r="F337" s="13">
        <v>2283.83</v>
      </c>
      <c r="G337" s="13">
        <v>4567.66</v>
      </c>
      <c r="H337" s="13">
        <v>0</v>
      </c>
      <c r="I337" s="13">
        <v>0</v>
      </c>
      <c r="J337" s="13">
        <v>0</v>
      </c>
      <c r="K337" s="13">
        <v>0</v>
      </c>
      <c r="L337" s="13">
        <v>0</v>
      </c>
      <c r="M337" s="93">
        <v>0</v>
      </c>
    </row>
    <row r="338" spans="1:13" ht="24.75" customHeight="1" x14ac:dyDescent="0.2">
      <c r="A338" s="96" t="s">
        <v>1060</v>
      </c>
      <c r="B338" s="51" t="s">
        <v>1061</v>
      </c>
      <c r="C338" s="52" t="s">
        <v>28</v>
      </c>
      <c r="D338" s="13">
        <v>2</v>
      </c>
      <c r="E338" s="13"/>
      <c r="F338" s="13">
        <v>21.9</v>
      </c>
      <c r="G338" s="13">
        <v>43.8</v>
      </c>
      <c r="H338" s="13">
        <v>2</v>
      </c>
      <c r="I338" s="13">
        <v>0</v>
      </c>
      <c r="J338" s="13">
        <v>2</v>
      </c>
      <c r="K338" s="13">
        <v>43.8</v>
      </c>
      <c r="L338" s="13">
        <v>0</v>
      </c>
      <c r="M338" s="93">
        <v>43.8</v>
      </c>
    </row>
    <row r="339" spans="1:13" ht="24.75" customHeight="1" x14ac:dyDescent="0.2">
      <c r="A339" s="96" t="s">
        <v>1062</v>
      </c>
      <c r="B339" s="51" t="s">
        <v>1063</v>
      </c>
      <c r="C339" s="52" t="s">
        <v>28</v>
      </c>
      <c r="D339" s="13">
        <v>13</v>
      </c>
      <c r="E339" s="13"/>
      <c r="F339" s="13">
        <v>73.180000000000007</v>
      </c>
      <c r="G339" s="13">
        <v>951.34000000000015</v>
      </c>
      <c r="H339" s="13">
        <v>13</v>
      </c>
      <c r="I339" s="13">
        <v>0</v>
      </c>
      <c r="J339" s="13">
        <v>13</v>
      </c>
      <c r="K339" s="13">
        <v>951.34000000000015</v>
      </c>
      <c r="L339" s="13">
        <v>0</v>
      </c>
      <c r="M339" s="93">
        <v>951.34000000000015</v>
      </c>
    </row>
    <row r="340" spans="1:13" ht="24.75" customHeight="1" x14ac:dyDescent="0.2">
      <c r="A340" s="94" t="s">
        <v>529</v>
      </c>
      <c r="B340" s="15" t="s">
        <v>530</v>
      </c>
      <c r="C340" s="15"/>
      <c r="D340" s="19"/>
      <c r="E340" s="18"/>
      <c r="F340" s="18"/>
      <c r="G340" s="19">
        <v>264154.8338186419</v>
      </c>
      <c r="H340" s="19"/>
      <c r="I340" s="18"/>
      <c r="J340" s="19"/>
      <c r="K340" s="19">
        <v>252486.93684936</v>
      </c>
      <c r="L340" s="19">
        <v>7315.0000000000009</v>
      </c>
      <c r="M340" s="95">
        <v>259801.93684936</v>
      </c>
    </row>
    <row r="341" spans="1:13" ht="24.75" hidden="1" customHeight="1" x14ac:dyDescent="0.2">
      <c r="A341" s="92" t="s">
        <v>531</v>
      </c>
      <c r="B341" s="11" t="s">
        <v>532</v>
      </c>
      <c r="C341" s="12" t="s">
        <v>46</v>
      </c>
      <c r="D341" s="13">
        <v>90.6</v>
      </c>
      <c r="E341" s="13">
        <v>38.862104999999993</v>
      </c>
      <c r="F341" s="13">
        <v>48.04522041149999</v>
      </c>
      <c r="G341" s="13">
        <v>4352.8969692818991</v>
      </c>
      <c r="H341" s="13">
        <v>0</v>
      </c>
      <c r="I341" s="13">
        <v>0</v>
      </c>
      <c r="J341" s="13">
        <v>0</v>
      </c>
      <c r="K341" s="13">
        <v>0</v>
      </c>
      <c r="L341" s="13">
        <v>0</v>
      </c>
      <c r="M341" s="93">
        <v>0</v>
      </c>
    </row>
    <row r="342" spans="1:13" ht="24.75" hidden="1" customHeight="1" x14ac:dyDescent="0.2">
      <c r="A342" s="92" t="s">
        <v>533</v>
      </c>
      <c r="B342" s="11" t="s">
        <v>534</v>
      </c>
      <c r="C342" s="12" t="s">
        <v>46</v>
      </c>
      <c r="D342" s="13">
        <v>0</v>
      </c>
      <c r="E342" s="13">
        <v>53.746579999999987</v>
      </c>
      <c r="F342" s="13">
        <v>66.446896853999988</v>
      </c>
      <c r="G342" s="13">
        <v>0</v>
      </c>
      <c r="H342" s="13">
        <v>0</v>
      </c>
      <c r="I342" s="13">
        <v>0</v>
      </c>
      <c r="J342" s="13">
        <v>0</v>
      </c>
      <c r="K342" s="13">
        <v>0</v>
      </c>
      <c r="L342" s="13">
        <v>0</v>
      </c>
      <c r="M342" s="93">
        <v>0</v>
      </c>
    </row>
    <row r="343" spans="1:13" ht="24.75" customHeight="1" x14ac:dyDescent="0.2">
      <c r="A343" s="92" t="s">
        <v>535</v>
      </c>
      <c r="B343" s="11" t="s">
        <v>536</v>
      </c>
      <c r="C343" s="12" t="s">
        <v>46</v>
      </c>
      <c r="D343" s="13">
        <v>700</v>
      </c>
      <c r="E343" s="13">
        <v>69.454714999999993</v>
      </c>
      <c r="F343" s="13">
        <v>85.866864154499993</v>
      </c>
      <c r="G343" s="13">
        <v>60106.804908149992</v>
      </c>
      <c r="H343" s="13">
        <v>700</v>
      </c>
      <c r="I343" s="13">
        <v>0</v>
      </c>
      <c r="J343" s="13">
        <v>700</v>
      </c>
      <c r="K343" s="13">
        <v>60106.804908149992</v>
      </c>
      <c r="L343" s="13">
        <v>0</v>
      </c>
      <c r="M343" s="93">
        <v>60106.804908149992</v>
      </c>
    </row>
    <row r="344" spans="1:13" ht="24.75" customHeight="1" x14ac:dyDescent="0.2">
      <c r="A344" s="92" t="s">
        <v>537</v>
      </c>
      <c r="B344" s="11" t="s">
        <v>538</v>
      </c>
      <c r="C344" s="12" t="s">
        <v>46</v>
      </c>
      <c r="D344" s="13">
        <v>930</v>
      </c>
      <c r="E344" s="13">
        <v>90.193189999999987</v>
      </c>
      <c r="F344" s="13">
        <v>111.50584079699999</v>
      </c>
      <c r="G344" s="13">
        <v>103700.43194120999</v>
      </c>
      <c r="H344" s="13">
        <v>930</v>
      </c>
      <c r="I344" s="13">
        <v>0</v>
      </c>
      <c r="J344" s="13">
        <v>930</v>
      </c>
      <c r="K344" s="13">
        <v>103700.43194120999</v>
      </c>
      <c r="L344" s="13">
        <v>0</v>
      </c>
      <c r="M344" s="93">
        <v>103700.43194120999</v>
      </c>
    </row>
    <row r="345" spans="1:13" ht="24.75" hidden="1" customHeight="1" x14ac:dyDescent="0.2">
      <c r="A345" s="92" t="s">
        <v>539</v>
      </c>
      <c r="B345" s="11" t="s">
        <v>540</v>
      </c>
      <c r="C345" s="12" t="s">
        <v>46</v>
      </c>
      <c r="D345" s="13">
        <v>0</v>
      </c>
      <c r="E345" s="13">
        <v>133.68797999999998</v>
      </c>
      <c r="F345" s="13">
        <v>165.27844967399997</v>
      </c>
      <c r="G345" s="13">
        <v>0</v>
      </c>
      <c r="H345" s="13">
        <v>0</v>
      </c>
      <c r="I345" s="13">
        <v>0</v>
      </c>
      <c r="J345" s="13">
        <v>0</v>
      </c>
      <c r="K345" s="13">
        <v>0</v>
      </c>
      <c r="L345" s="13">
        <v>0</v>
      </c>
      <c r="M345" s="93">
        <v>0</v>
      </c>
    </row>
    <row r="346" spans="1:13" ht="24.75" hidden="1" customHeight="1" x14ac:dyDescent="0.2">
      <c r="A346" s="92" t="s">
        <v>541</v>
      </c>
      <c r="B346" s="11" t="s">
        <v>542</v>
      </c>
      <c r="C346" s="12" t="s">
        <v>46</v>
      </c>
      <c r="D346" s="13">
        <v>0</v>
      </c>
      <c r="E346" s="13">
        <v>176.94013299999995</v>
      </c>
      <c r="F346" s="13">
        <v>218.75108642789993</v>
      </c>
      <c r="G346" s="13">
        <v>0</v>
      </c>
      <c r="H346" s="13">
        <v>0</v>
      </c>
      <c r="I346" s="13">
        <v>0</v>
      </c>
      <c r="J346" s="13">
        <v>0</v>
      </c>
      <c r="K346" s="13">
        <v>0</v>
      </c>
      <c r="L346" s="13">
        <v>0</v>
      </c>
      <c r="M346" s="93">
        <v>0</v>
      </c>
    </row>
    <row r="347" spans="1:13" ht="24.75" hidden="1" customHeight="1" x14ac:dyDescent="0.2">
      <c r="A347" s="92" t="s">
        <v>543</v>
      </c>
      <c r="B347" s="11" t="s">
        <v>544</v>
      </c>
      <c r="C347" s="12" t="s">
        <v>46</v>
      </c>
      <c r="D347" s="13">
        <v>0</v>
      </c>
      <c r="E347" s="13">
        <v>228.71202099999994</v>
      </c>
      <c r="F347" s="13">
        <v>282.75667156229991</v>
      </c>
      <c r="G347" s="13">
        <v>0</v>
      </c>
      <c r="H347" s="13">
        <v>0</v>
      </c>
      <c r="I347" s="13">
        <v>0</v>
      </c>
      <c r="J347" s="13">
        <v>0</v>
      </c>
      <c r="K347" s="13">
        <v>0</v>
      </c>
      <c r="L347" s="13">
        <v>0</v>
      </c>
      <c r="M347" s="93">
        <v>0</v>
      </c>
    </row>
    <row r="348" spans="1:13" ht="24.75" customHeight="1" x14ac:dyDescent="0.2">
      <c r="A348" s="96" t="s">
        <v>1064</v>
      </c>
      <c r="B348" s="51" t="s">
        <v>595</v>
      </c>
      <c r="C348" s="52" t="s">
        <v>46</v>
      </c>
      <c r="D348" s="13">
        <v>100</v>
      </c>
      <c r="E348" s="13"/>
      <c r="F348" s="13">
        <v>73.150000000000006</v>
      </c>
      <c r="G348" s="13">
        <v>7315.0000000000009</v>
      </c>
      <c r="H348" s="13">
        <v>0</v>
      </c>
      <c r="I348" s="13">
        <v>100</v>
      </c>
      <c r="J348" s="13">
        <v>100</v>
      </c>
      <c r="K348" s="13">
        <v>0</v>
      </c>
      <c r="L348" s="13">
        <v>7315.0000000000009</v>
      </c>
      <c r="M348" s="93">
        <v>7315.0000000000009</v>
      </c>
    </row>
    <row r="349" spans="1:13" ht="24.75" customHeight="1" x14ac:dyDescent="0.2">
      <c r="A349" s="96" t="s">
        <v>1065</v>
      </c>
      <c r="B349" s="51" t="s">
        <v>1066</v>
      </c>
      <c r="C349" s="52" t="s">
        <v>46</v>
      </c>
      <c r="D349" s="13">
        <v>4000</v>
      </c>
      <c r="E349" s="13"/>
      <c r="F349" s="13">
        <v>10.050000000000001</v>
      </c>
      <c r="G349" s="13">
        <v>40200</v>
      </c>
      <c r="H349" s="13">
        <v>4000</v>
      </c>
      <c r="I349" s="13">
        <v>0</v>
      </c>
      <c r="J349" s="13">
        <v>4000</v>
      </c>
      <c r="K349" s="13">
        <v>40200</v>
      </c>
      <c r="L349" s="13">
        <v>0</v>
      </c>
      <c r="M349" s="93">
        <v>40200</v>
      </c>
    </row>
    <row r="350" spans="1:13" ht="24.75" customHeight="1" x14ac:dyDescent="0.2">
      <c r="A350" s="96" t="s">
        <v>1067</v>
      </c>
      <c r="B350" s="51" t="s">
        <v>1068</v>
      </c>
      <c r="C350" s="52" t="s">
        <v>46</v>
      </c>
      <c r="D350" s="13">
        <v>1250</v>
      </c>
      <c r="E350" s="13"/>
      <c r="F350" s="13">
        <v>16.149999999999999</v>
      </c>
      <c r="G350" s="13">
        <v>20187.5</v>
      </c>
      <c r="H350" s="13">
        <v>1250</v>
      </c>
      <c r="I350" s="13">
        <v>0</v>
      </c>
      <c r="J350" s="13">
        <v>1250</v>
      </c>
      <c r="K350" s="13">
        <v>20187.5</v>
      </c>
      <c r="L350" s="13">
        <v>0</v>
      </c>
      <c r="M350" s="93">
        <v>20187.5</v>
      </c>
    </row>
    <row r="351" spans="1:13" ht="36" customHeight="1" x14ac:dyDescent="0.2">
      <c r="A351" s="96" t="s">
        <v>1069</v>
      </c>
      <c r="B351" s="51" t="s">
        <v>1070</v>
      </c>
      <c r="C351" s="52" t="s">
        <v>46</v>
      </c>
      <c r="D351" s="13">
        <v>450</v>
      </c>
      <c r="E351" s="13"/>
      <c r="F351" s="13">
        <v>25.4</v>
      </c>
      <c r="G351" s="13">
        <v>11430</v>
      </c>
      <c r="H351" s="13">
        <v>450</v>
      </c>
      <c r="I351" s="13">
        <v>0</v>
      </c>
      <c r="J351" s="13">
        <v>450</v>
      </c>
      <c r="K351" s="13">
        <v>11430</v>
      </c>
      <c r="L351" s="13">
        <v>0</v>
      </c>
      <c r="M351" s="93">
        <v>11430</v>
      </c>
    </row>
    <row r="352" spans="1:13" ht="42.75" customHeight="1" x14ac:dyDescent="0.2">
      <c r="A352" s="96" t="s">
        <v>1071</v>
      </c>
      <c r="B352" s="51" t="s">
        <v>1072</v>
      </c>
      <c r="C352" s="52" t="s">
        <v>46</v>
      </c>
      <c r="D352" s="13">
        <v>590</v>
      </c>
      <c r="E352" s="13"/>
      <c r="F352" s="13">
        <v>28.58</v>
      </c>
      <c r="G352" s="13">
        <v>16862.2</v>
      </c>
      <c r="H352" s="13">
        <v>590</v>
      </c>
      <c r="I352" s="13">
        <v>0</v>
      </c>
      <c r="J352" s="13">
        <v>590</v>
      </c>
      <c r="K352" s="13">
        <v>16862.2</v>
      </c>
      <c r="L352" s="13">
        <v>0</v>
      </c>
      <c r="M352" s="93">
        <v>16862.2</v>
      </c>
    </row>
    <row r="353" spans="1:13" ht="24.75" customHeight="1" x14ac:dyDescent="0.2">
      <c r="A353" s="94" t="s">
        <v>545</v>
      </c>
      <c r="B353" s="15" t="s">
        <v>546</v>
      </c>
      <c r="C353" s="15"/>
      <c r="D353" s="19"/>
      <c r="E353" s="18"/>
      <c r="F353" s="18"/>
      <c r="G353" s="19">
        <v>18030.853126140002</v>
      </c>
      <c r="H353" s="19"/>
      <c r="I353" s="18"/>
      <c r="J353" s="19"/>
      <c r="K353" s="19">
        <v>0</v>
      </c>
      <c r="L353" s="19">
        <v>3934.4231261399996</v>
      </c>
      <c r="M353" s="95">
        <v>3934.4231261399996</v>
      </c>
    </row>
    <row r="354" spans="1:13" ht="24.75" customHeight="1" x14ac:dyDescent="0.2">
      <c r="A354" s="92" t="s">
        <v>547</v>
      </c>
      <c r="B354" s="11" t="s">
        <v>548</v>
      </c>
      <c r="C354" s="12" t="s">
        <v>28</v>
      </c>
      <c r="D354" s="13">
        <v>40</v>
      </c>
      <c r="E354" s="13">
        <v>79.560444999999987</v>
      </c>
      <c r="F354" s="13">
        <v>98.360578153499986</v>
      </c>
      <c r="G354" s="13">
        <v>3934.4231261399996</v>
      </c>
      <c r="H354" s="13">
        <v>0</v>
      </c>
      <c r="I354" s="13">
        <v>40</v>
      </c>
      <c r="J354" s="13">
        <v>40</v>
      </c>
      <c r="K354" s="13">
        <v>0</v>
      </c>
      <c r="L354" s="13">
        <v>3934.4231261399996</v>
      </c>
      <c r="M354" s="93">
        <v>3934.4231261399996</v>
      </c>
    </row>
    <row r="355" spans="1:13" ht="24.75" hidden="1" customHeight="1" x14ac:dyDescent="0.2">
      <c r="A355" s="92" t="s">
        <v>549</v>
      </c>
      <c r="B355" s="11" t="s">
        <v>550</v>
      </c>
      <c r="C355" s="12" t="s">
        <v>28</v>
      </c>
      <c r="D355" s="13">
        <v>12</v>
      </c>
      <c r="E355" s="13">
        <v>92.62</v>
      </c>
      <c r="F355" s="13">
        <v>114.5</v>
      </c>
      <c r="G355" s="13">
        <v>1374</v>
      </c>
      <c r="H355" s="13">
        <v>0</v>
      </c>
      <c r="I355" s="13">
        <v>0</v>
      </c>
      <c r="J355" s="13">
        <v>0</v>
      </c>
      <c r="K355" s="13">
        <v>0</v>
      </c>
      <c r="L355" s="13">
        <v>0</v>
      </c>
      <c r="M355" s="93">
        <v>0</v>
      </c>
    </row>
    <row r="356" spans="1:13" ht="24.75" hidden="1" customHeight="1" x14ac:dyDescent="0.2">
      <c r="A356" s="92" t="s">
        <v>551</v>
      </c>
      <c r="B356" s="11" t="s">
        <v>550</v>
      </c>
      <c r="C356" s="12" t="s">
        <v>28</v>
      </c>
      <c r="D356" s="13">
        <v>55</v>
      </c>
      <c r="E356" s="13">
        <v>92.62</v>
      </c>
      <c r="F356" s="13">
        <v>114.5</v>
      </c>
      <c r="G356" s="13">
        <v>6297.5</v>
      </c>
      <c r="H356" s="13">
        <v>0</v>
      </c>
      <c r="I356" s="13">
        <v>0</v>
      </c>
      <c r="J356" s="13">
        <v>0</v>
      </c>
      <c r="K356" s="13">
        <v>0</v>
      </c>
      <c r="L356" s="13">
        <v>0</v>
      </c>
      <c r="M356" s="93">
        <v>0</v>
      </c>
    </row>
    <row r="357" spans="1:13" ht="24.75" hidden="1" customHeight="1" x14ac:dyDescent="0.2">
      <c r="A357" s="92" t="s">
        <v>552</v>
      </c>
      <c r="B357" s="11" t="s">
        <v>553</v>
      </c>
      <c r="C357" s="12" t="s">
        <v>28</v>
      </c>
      <c r="D357" s="13">
        <v>3</v>
      </c>
      <c r="E357" s="13">
        <v>121.97</v>
      </c>
      <c r="F357" s="13">
        <v>150.79</v>
      </c>
      <c r="G357" s="13">
        <v>452.37</v>
      </c>
      <c r="H357" s="13">
        <v>0</v>
      </c>
      <c r="I357" s="13">
        <v>0</v>
      </c>
      <c r="J357" s="13">
        <v>0</v>
      </c>
      <c r="K357" s="13">
        <v>0</v>
      </c>
      <c r="L357" s="13">
        <v>0</v>
      </c>
      <c r="M357" s="93">
        <v>0</v>
      </c>
    </row>
    <row r="358" spans="1:13" ht="24.75" hidden="1" customHeight="1" x14ac:dyDescent="0.2">
      <c r="A358" s="92" t="s">
        <v>554</v>
      </c>
      <c r="B358" s="11" t="s">
        <v>555</v>
      </c>
      <c r="C358" s="12" t="s">
        <v>28</v>
      </c>
      <c r="D358" s="13">
        <v>13</v>
      </c>
      <c r="E358" s="13">
        <v>101.31</v>
      </c>
      <c r="F358" s="13">
        <v>125.24</v>
      </c>
      <c r="G358" s="13">
        <v>1628.12</v>
      </c>
      <c r="H358" s="13">
        <v>0</v>
      </c>
      <c r="I358" s="13">
        <v>0</v>
      </c>
      <c r="J358" s="13">
        <v>0</v>
      </c>
      <c r="K358" s="13">
        <v>0</v>
      </c>
      <c r="L358" s="13">
        <v>0</v>
      </c>
      <c r="M358" s="93">
        <v>0</v>
      </c>
    </row>
    <row r="359" spans="1:13" ht="24.75" hidden="1" customHeight="1" x14ac:dyDescent="0.2">
      <c r="A359" s="92" t="s">
        <v>556</v>
      </c>
      <c r="B359" s="11" t="s">
        <v>557</v>
      </c>
      <c r="C359" s="12" t="s">
        <v>28</v>
      </c>
      <c r="D359" s="13">
        <v>80</v>
      </c>
      <c r="E359" s="13">
        <v>37.700000000000003</v>
      </c>
      <c r="F359" s="13">
        <v>46.6</v>
      </c>
      <c r="G359" s="13">
        <v>3728</v>
      </c>
      <c r="H359" s="13">
        <v>0</v>
      </c>
      <c r="I359" s="13">
        <v>0</v>
      </c>
      <c r="J359" s="13">
        <v>0</v>
      </c>
      <c r="K359" s="13">
        <v>0</v>
      </c>
      <c r="L359" s="13">
        <v>0</v>
      </c>
      <c r="M359" s="93">
        <v>0</v>
      </c>
    </row>
    <row r="360" spans="1:13" ht="24.75" hidden="1" customHeight="1" x14ac:dyDescent="0.2">
      <c r="A360" s="92" t="s">
        <v>558</v>
      </c>
      <c r="B360" s="11" t="s">
        <v>559</v>
      </c>
      <c r="C360" s="12" t="s">
        <v>28</v>
      </c>
      <c r="D360" s="13">
        <v>4</v>
      </c>
      <c r="E360" s="13">
        <v>35.020000000000003</v>
      </c>
      <c r="F360" s="13">
        <v>43.29</v>
      </c>
      <c r="G360" s="13">
        <v>173.16</v>
      </c>
      <c r="H360" s="13">
        <v>0</v>
      </c>
      <c r="I360" s="13">
        <v>0</v>
      </c>
      <c r="J360" s="13">
        <v>0</v>
      </c>
      <c r="K360" s="13">
        <v>0</v>
      </c>
      <c r="L360" s="13">
        <v>0</v>
      </c>
      <c r="M360" s="93">
        <v>0</v>
      </c>
    </row>
    <row r="361" spans="1:13" ht="24.75" hidden="1" customHeight="1" x14ac:dyDescent="0.2">
      <c r="A361" s="92" t="s">
        <v>560</v>
      </c>
      <c r="B361" s="11" t="s">
        <v>561</v>
      </c>
      <c r="C361" s="12" t="s">
        <v>28</v>
      </c>
      <c r="D361" s="13">
        <v>0</v>
      </c>
      <c r="E361" s="13">
        <v>25.14</v>
      </c>
      <c r="F361" s="13">
        <v>31.08</v>
      </c>
      <c r="G361" s="13">
        <v>0</v>
      </c>
      <c r="H361" s="13">
        <v>0</v>
      </c>
      <c r="I361" s="13">
        <v>0</v>
      </c>
      <c r="J361" s="13">
        <v>0</v>
      </c>
      <c r="K361" s="13">
        <v>0</v>
      </c>
      <c r="L361" s="13">
        <v>0</v>
      </c>
      <c r="M361" s="93">
        <v>0</v>
      </c>
    </row>
    <row r="362" spans="1:13" ht="24.75" hidden="1" customHeight="1" x14ac:dyDescent="0.2">
      <c r="A362" s="92" t="s">
        <v>562</v>
      </c>
      <c r="B362" s="11" t="s">
        <v>563</v>
      </c>
      <c r="C362" s="12" t="s">
        <v>28</v>
      </c>
      <c r="D362" s="13">
        <v>4</v>
      </c>
      <c r="E362" s="13">
        <v>63.84</v>
      </c>
      <c r="F362" s="13">
        <v>78.92</v>
      </c>
      <c r="G362" s="13">
        <v>315.68</v>
      </c>
      <c r="H362" s="13">
        <v>0</v>
      </c>
      <c r="I362" s="13">
        <v>0</v>
      </c>
      <c r="J362" s="13">
        <v>0</v>
      </c>
      <c r="K362" s="13">
        <v>0</v>
      </c>
      <c r="L362" s="13">
        <v>0</v>
      </c>
      <c r="M362" s="93">
        <v>0</v>
      </c>
    </row>
    <row r="363" spans="1:13" ht="24.75" hidden="1" customHeight="1" x14ac:dyDescent="0.2">
      <c r="A363" s="92" t="s">
        <v>564</v>
      </c>
      <c r="B363" s="11" t="s">
        <v>565</v>
      </c>
      <c r="C363" s="12" t="s">
        <v>46</v>
      </c>
      <c r="D363" s="13">
        <v>60</v>
      </c>
      <c r="E363" s="13">
        <v>1.1399999999999999</v>
      </c>
      <c r="F363" s="13">
        <v>1.32</v>
      </c>
      <c r="G363" s="13">
        <v>79.2</v>
      </c>
      <c r="H363" s="13">
        <v>0</v>
      </c>
      <c r="I363" s="13">
        <v>0</v>
      </c>
      <c r="J363" s="13">
        <v>0</v>
      </c>
      <c r="K363" s="13">
        <v>0</v>
      </c>
      <c r="L363" s="13">
        <v>0</v>
      </c>
      <c r="M363" s="93">
        <v>0</v>
      </c>
    </row>
    <row r="364" spans="1:13" ht="24.75" hidden="1" customHeight="1" x14ac:dyDescent="0.2">
      <c r="A364" s="92" t="s">
        <v>566</v>
      </c>
      <c r="B364" s="11" t="s">
        <v>567</v>
      </c>
      <c r="C364" s="12" t="s">
        <v>28</v>
      </c>
      <c r="D364" s="13">
        <v>5</v>
      </c>
      <c r="E364" s="13">
        <v>8.3699999999999992</v>
      </c>
      <c r="F364" s="13">
        <v>9.68</v>
      </c>
      <c r="G364" s="13">
        <v>48.4</v>
      </c>
      <c r="H364" s="13">
        <v>0</v>
      </c>
      <c r="I364" s="13">
        <v>0</v>
      </c>
      <c r="J364" s="13">
        <v>0</v>
      </c>
      <c r="K364" s="13">
        <v>0</v>
      </c>
      <c r="L364" s="13">
        <v>0</v>
      </c>
      <c r="M364" s="93">
        <v>0</v>
      </c>
    </row>
    <row r="365" spans="1:13" ht="24.75" customHeight="1" x14ac:dyDescent="0.2">
      <c r="A365" s="94" t="s">
        <v>568</v>
      </c>
      <c r="B365" s="15" t="s">
        <v>569</v>
      </c>
      <c r="C365" s="15"/>
      <c r="D365" s="19"/>
      <c r="E365" s="18"/>
      <c r="F365" s="18"/>
      <c r="G365" s="19">
        <v>60748.027976359997</v>
      </c>
      <c r="H365" s="19"/>
      <c r="I365" s="18"/>
      <c r="J365" s="19"/>
      <c r="K365" s="19">
        <v>52663.389143039996</v>
      </c>
      <c r="L365" s="19">
        <v>0</v>
      </c>
      <c r="M365" s="95">
        <v>52663.389143039996</v>
      </c>
    </row>
    <row r="366" spans="1:13" ht="24.75" hidden="1" customHeight="1" x14ac:dyDescent="0.2">
      <c r="A366" s="92" t="s">
        <v>570</v>
      </c>
      <c r="B366" s="11" t="s">
        <v>571</v>
      </c>
      <c r="C366" s="12" t="s">
        <v>28</v>
      </c>
      <c r="D366" s="13">
        <v>1</v>
      </c>
      <c r="E366" s="13">
        <v>2242.6764000000003</v>
      </c>
      <c r="F366" s="13">
        <v>2772.6208333200002</v>
      </c>
      <c r="G366" s="13">
        <v>2772.6208333200002</v>
      </c>
      <c r="H366" s="13">
        <v>0</v>
      </c>
      <c r="I366" s="13">
        <v>0</v>
      </c>
      <c r="J366" s="13">
        <v>0</v>
      </c>
      <c r="K366" s="13">
        <v>0</v>
      </c>
      <c r="L366" s="13">
        <v>0</v>
      </c>
      <c r="M366" s="93">
        <v>0</v>
      </c>
    </row>
    <row r="367" spans="1:13" ht="24.75" hidden="1" customHeight="1" x14ac:dyDescent="0.2">
      <c r="A367" s="92" t="s">
        <v>572</v>
      </c>
      <c r="B367" s="11" t="s">
        <v>573</v>
      </c>
      <c r="C367" s="12" t="s">
        <v>28</v>
      </c>
      <c r="D367" s="13">
        <v>1</v>
      </c>
      <c r="E367" s="13">
        <v>507.29</v>
      </c>
      <c r="F367" s="13">
        <v>627.16</v>
      </c>
      <c r="G367" s="13">
        <v>627.16</v>
      </c>
      <c r="H367" s="13">
        <v>0</v>
      </c>
      <c r="I367" s="13">
        <v>0</v>
      </c>
      <c r="J367" s="13">
        <v>0</v>
      </c>
      <c r="K367" s="13">
        <v>0</v>
      </c>
      <c r="L367" s="13">
        <v>0</v>
      </c>
      <c r="M367" s="93">
        <v>0</v>
      </c>
    </row>
    <row r="368" spans="1:13" ht="24.75" hidden="1" customHeight="1" x14ac:dyDescent="0.2">
      <c r="A368" s="92" t="s">
        <v>574</v>
      </c>
      <c r="B368" s="11" t="s">
        <v>575</v>
      </c>
      <c r="C368" s="12" t="s">
        <v>28</v>
      </c>
      <c r="D368" s="13">
        <v>1</v>
      </c>
      <c r="E368" s="13">
        <v>1255.7216600000002</v>
      </c>
      <c r="F368" s="13">
        <v>1452.74</v>
      </c>
      <c r="G368" s="13">
        <v>1452.74</v>
      </c>
      <c r="H368" s="13">
        <v>0</v>
      </c>
      <c r="I368" s="13">
        <v>0</v>
      </c>
      <c r="J368" s="13">
        <v>0</v>
      </c>
      <c r="K368" s="13">
        <v>0</v>
      </c>
      <c r="L368" s="13">
        <v>0</v>
      </c>
      <c r="M368" s="93">
        <v>0</v>
      </c>
    </row>
    <row r="369" spans="1:13" ht="45" customHeight="1" x14ac:dyDescent="0.2">
      <c r="A369" s="92" t="s">
        <v>576</v>
      </c>
      <c r="B369" s="11" t="s">
        <v>577</v>
      </c>
      <c r="C369" s="12" t="s">
        <v>28</v>
      </c>
      <c r="D369" s="13">
        <v>1</v>
      </c>
      <c r="E369" s="13">
        <v>42597.580799999996</v>
      </c>
      <c r="F369" s="13">
        <v>52663.389143039996</v>
      </c>
      <c r="G369" s="13">
        <v>52663.389143039996</v>
      </c>
      <c r="H369" s="13">
        <v>1</v>
      </c>
      <c r="I369" s="13">
        <v>0</v>
      </c>
      <c r="J369" s="13">
        <v>1</v>
      </c>
      <c r="K369" s="13">
        <v>52663.389143039996</v>
      </c>
      <c r="L369" s="13">
        <v>0</v>
      </c>
      <c r="M369" s="93">
        <v>52663.389143039996</v>
      </c>
    </row>
    <row r="370" spans="1:13" ht="24.75" hidden="1" customHeight="1" x14ac:dyDescent="0.2">
      <c r="A370" s="92" t="s">
        <v>578</v>
      </c>
      <c r="B370" s="11" t="s">
        <v>579</v>
      </c>
      <c r="C370" s="12" t="s">
        <v>28</v>
      </c>
      <c r="D370" s="13">
        <v>3</v>
      </c>
      <c r="E370" s="13">
        <v>71.73</v>
      </c>
      <c r="F370" s="13">
        <v>88.67</v>
      </c>
      <c r="G370" s="13">
        <v>266.01</v>
      </c>
      <c r="H370" s="13">
        <v>0</v>
      </c>
      <c r="I370" s="13">
        <v>0</v>
      </c>
      <c r="J370" s="13">
        <v>0</v>
      </c>
      <c r="K370" s="13">
        <v>0</v>
      </c>
      <c r="L370" s="13">
        <v>0</v>
      </c>
      <c r="M370" s="93">
        <v>0</v>
      </c>
    </row>
    <row r="371" spans="1:13" ht="24.75" hidden="1" customHeight="1" x14ac:dyDescent="0.2">
      <c r="A371" s="92" t="s">
        <v>580</v>
      </c>
      <c r="B371" s="11" t="s">
        <v>581</v>
      </c>
      <c r="C371" s="12" t="s">
        <v>28</v>
      </c>
      <c r="D371" s="13">
        <v>1</v>
      </c>
      <c r="E371" s="13">
        <v>12.12</v>
      </c>
      <c r="F371" s="13">
        <v>14.98</v>
      </c>
      <c r="G371" s="13">
        <v>14.98</v>
      </c>
      <c r="H371" s="13">
        <v>0</v>
      </c>
      <c r="I371" s="13">
        <v>0</v>
      </c>
      <c r="J371" s="13">
        <v>0</v>
      </c>
      <c r="K371" s="13">
        <v>0</v>
      </c>
      <c r="L371" s="13">
        <v>0</v>
      </c>
      <c r="M371" s="93">
        <v>0</v>
      </c>
    </row>
    <row r="372" spans="1:13" ht="24.75" hidden="1" customHeight="1" x14ac:dyDescent="0.2">
      <c r="A372" s="92" t="s">
        <v>582</v>
      </c>
      <c r="B372" s="11" t="s">
        <v>583</v>
      </c>
      <c r="C372" s="12" t="s">
        <v>28</v>
      </c>
      <c r="D372" s="13">
        <v>1</v>
      </c>
      <c r="E372" s="13">
        <v>2272.9499999999998</v>
      </c>
      <c r="F372" s="13">
        <v>2629.58</v>
      </c>
      <c r="G372" s="13">
        <v>2629.58</v>
      </c>
      <c r="H372" s="13">
        <v>0</v>
      </c>
      <c r="I372" s="13">
        <v>0</v>
      </c>
      <c r="J372" s="13">
        <v>0</v>
      </c>
      <c r="K372" s="13">
        <v>0</v>
      </c>
      <c r="L372" s="13">
        <v>0</v>
      </c>
      <c r="M372" s="93">
        <v>0</v>
      </c>
    </row>
    <row r="373" spans="1:13" ht="24.75" hidden="1" customHeight="1" x14ac:dyDescent="0.2">
      <c r="A373" s="92" t="s">
        <v>584</v>
      </c>
      <c r="B373" s="11" t="s">
        <v>585</v>
      </c>
      <c r="C373" s="12" t="s">
        <v>28</v>
      </c>
      <c r="D373" s="13">
        <v>10</v>
      </c>
      <c r="E373" s="13">
        <v>5.22</v>
      </c>
      <c r="F373" s="13">
        <v>6.04</v>
      </c>
      <c r="G373" s="13">
        <v>60.4</v>
      </c>
      <c r="H373" s="13">
        <v>0</v>
      </c>
      <c r="I373" s="13">
        <v>0</v>
      </c>
      <c r="J373" s="13">
        <v>0</v>
      </c>
      <c r="K373" s="13">
        <v>0</v>
      </c>
      <c r="L373" s="13">
        <v>0</v>
      </c>
      <c r="M373" s="93">
        <v>0</v>
      </c>
    </row>
    <row r="374" spans="1:13" ht="24.75" hidden="1" customHeight="1" x14ac:dyDescent="0.2">
      <c r="A374" s="92" t="s">
        <v>586</v>
      </c>
      <c r="B374" s="11" t="s">
        <v>587</v>
      </c>
      <c r="C374" s="12" t="s">
        <v>28</v>
      </c>
      <c r="D374" s="13">
        <v>10</v>
      </c>
      <c r="E374" s="13">
        <v>6.5</v>
      </c>
      <c r="F374" s="13">
        <v>7.52</v>
      </c>
      <c r="G374" s="13">
        <v>75.199999999999989</v>
      </c>
      <c r="H374" s="13">
        <v>0</v>
      </c>
      <c r="I374" s="13">
        <v>0</v>
      </c>
      <c r="J374" s="13">
        <v>0</v>
      </c>
      <c r="K374" s="13">
        <v>0</v>
      </c>
      <c r="L374" s="13">
        <v>0</v>
      </c>
      <c r="M374" s="93">
        <v>0</v>
      </c>
    </row>
    <row r="375" spans="1:13" ht="24.75" hidden="1" customHeight="1" x14ac:dyDescent="0.2">
      <c r="A375" s="92" t="s">
        <v>588</v>
      </c>
      <c r="B375" s="11" t="s">
        <v>589</v>
      </c>
      <c r="C375" s="12" t="s">
        <v>28</v>
      </c>
      <c r="D375" s="13">
        <v>0.1</v>
      </c>
      <c r="E375" s="13">
        <v>90.31</v>
      </c>
      <c r="F375" s="13">
        <v>104.48</v>
      </c>
      <c r="G375" s="13">
        <v>10.448</v>
      </c>
      <c r="H375" s="13">
        <v>0</v>
      </c>
      <c r="I375" s="13">
        <v>0</v>
      </c>
      <c r="J375" s="13">
        <v>0</v>
      </c>
      <c r="K375" s="13">
        <v>0</v>
      </c>
      <c r="L375" s="13">
        <v>0</v>
      </c>
      <c r="M375" s="93">
        <v>0</v>
      </c>
    </row>
    <row r="376" spans="1:13" ht="24.75" hidden="1" customHeight="1" x14ac:dyDescent="0.2">
      <c r="A376" s="92" t="s">
        <v>590</v>
      </c>
      <c r="B376" s="11" t="s">
        <v>591</v>
      </c>
      <c r="C376" s="12" t="s">
        <v>28</v>
      </c>
      <c r="D376" s="13">
        <v>10</v>
      </c>
      <c r="E376" s="13">
        <v>14.2</v>
      </c>
      <c r="F376" s="13">
        <v>17.55</v>
      </c>
      <c r="G376" s="13">
        <v>175.5</v>
      </c>
      <c r="H376" s="13">
        <v>0</v>
      </c>
      <c r="I376" s="13">
        <v>0</v>
      </c>
      <c r="J376" s="13">
        <v>0</v>
      </c>
      <c r="K376" s="13">
        <v>0</v>
      </c>
      <c r="L376" s="13">
        <v>0</v>
      </c>
      <c r="M376" s="93">
        <v>0</v>
      </c>
    </row>
    <row r="377" spans="1:13" ht="24.75" customHeight="1" x14ac:dyDescent="0.2">
      <c r="A377" s="94" t="s">
        <v>592</v>
      </c>
      <c r="B377" s="15" t="s">
        <v>593</v>
      </c>
      <c r="C377" s="15"/>
      <c r="D377" s="19"/>
      <c r="E377" s="18"/>
      <c r="F377" s="18"/>
      <c r="G377" s="19">
        <v>4050.8</v>
      </c>
      <c r="H377" s="19"/>
      <c r="I377" s="18"/>
      <c r="J377" s="19"/>
      <c r="K377" s="19">
        <v>0</v>
      </c>
      <c r="L377" s="19">
        <v>4050.8</v>
      </c>
      <c r="M377" s="19">
        <v>4050.8</v>
      </c>
    </row>
    <row r="378" spans="1:13" ht="24.75" customHeight="1" x14ac:dyDescent="0.2">
      <c r="A378" s="92" t="s">
        <v>594</v>
      </c>
      <c r="B378" s="11" t="s">
        <v>595</v>
      </c>
      <c r="C378" s="12" t="s">
        <v>46</v>
      </c>
      <c r="D378" s="13">
        <v>20</v>
      </c>
      <c r="E378" s="13">
        <v>59.17</v>
      </c>
      <c r="F378" s="13">
        <v>73.150000000000006</v>
      </c>
      <c r="G378" s="13">
        <v>1463</v>
      </c>
      <c r="H378" s="13">
        <v>0</v>
      </c>
      <c r="I378" s="13">
        <v>20</v>
      </c>
      <c r="J378" s="13">
        <v>20</v>
      </c>
      <c r="K378" s="13">
        <v>0</v>
      </c>
      <c r="L378" s="13">
        <v>1463</v>
      </c>
      <c r="M378" s="93">
        <v>1463</v>
      </c>
    </row>
    <row r="379" spans="1:13" ht="24.75" hidden="1" customHeight="1" x14ac:dyDescent="0.2">
      <c r="A379" s="92" t="s">
        <v>596</v>
      </c>
      <c r="B379" s="11" t="s">
        <v>597</v>
      </c>
      <c r="C379" s="12" t="s">
        <v>28</v>
      </c>
      <c r="D379" s="13">
        <v>0</v>
      </c>
      <c r="E379" s="13">
        <v>17.71</v>
      </c>
      <c r="F379" s="13">
        <v>21.89</v>
      </c>
      <c r="G379" s="13">
        <v>0</v>
      </c>
      <c r="H379" s="13">
        <v>0</v>
      </c>
      <c r="I379" s="13">
        <v>0</v>
      </c>
      <c r="J379" s="13">
        <v>0</v>
      </c>
      <c r="K379" s="13">
        <v>0</v>
      </c>
      <c r="L379" s="13">
        <v>0</v>
      </c>
      <c r="M379" s="93">
        <v>0</v>
      </c>
    </row>
    <row r="380" spans="1:13" ht="24.75" customHeight="1" x14ac:dyDescent="0.2">
      <c r="A380" s="92" t="s">
        <v>598</v>
      </c>
      <c r="B380" s="11" t="s">
        <v>599</v>
      </c>
      <c r="C380" s="12" t="s">
        <v>28</v>
      </c>
      <c r="D380" s="13">
        <v>15</v>
      </c>
      <c r="E380" s="13">
        <v>81.53</v>
      </c>
      <c r="F380" s="13">
        <v>100.79</v>
      </c>
      <c r="G380" s="13">
        <v>1511.8500000000001</v>
      </c>
      <c r="H380" s="13">
        <v>0</v>
      </c>
      <c r="I380" s="13">
        <v>15</v>
      </c>
      <c r="J380" s="13">
        <v>15</v>
      </c>
      <c r="K380" s="13">
        <v>0</v>
      </c>
      <c r="L380" s="13">
        <v>1511.8500000000001</v>
      </c>
      <c r="M380" s="93">
        <v>1511.8500000000001</v>
      </c>
    </row>
    <row r="381" spans="1:13" ht="24.75" customHeight="1" x14ac:dyDescent="0.2">
      <c r="A381" s="92" t="s">
        <v>600</v>
      </c>
      <c r="B381" s="11" t="s">
        <v>601</v>
      </c>
      <c r="C381" s="12" t="s">
        <v>28</v>
      </c>
      <c r="D381" s="13">
        <v>15</v>
      </c>
      <c r="E381" s="13">
        <v>46.02</v>
      </c>
      <c r="F381" s="13">
        <v>56.89</v>
      </c>
      <c r="G381" s="13">
        <v>853.35</v>
      </c>
      <c r="H381" s="13">
        <v>0</v>
      </c>
      <c r="I381" s="13">
        <v>15</v>
      </c>
      <c r="J381" s="13">
        <v>15</v>
      </c>
      <c r="K381" s="13">
        <v>0</v>
      </c>
      <c r="L381" s="13">
        <v>853.35</v>
      </c>
      <c r="M381" s="93">
        <v>853.35</v>
      </c>
    </row>
    <row r="382" spans="1:13" ht="24.75" hidden="1" customHeight="1" x14ac:dyDescent="0.2">
      <c r="A382" s="92" t="s">
        <v>602</v>
      </c>
      <c r="B382" s="11" t="s">
        <v>603</v>
      </c>
      <c r="C382" s="12" t="s">
        <v>46</v>
      </c>
      <c r="D382" s="13">
        <v>0</v>
      </c>
      <c r="E382" s="13">
        <v>2.94</v>
      </c>
      <c r="F382" s="13">
        <v>3.4</v>
      </c>
      <c r="G382" s="13">
        <v>0</v>
      </c>
      <c r="H382" s="13">
        <v>0</v>
      </c>
      <c r="I382" s="13">
        <v>0</v>
      </c>
      <c r="J382" s="13">
        <v>0</v>
      </c>
      <c r="K382" s="13">
        <v>0</v>
      </c>
      <c r="L382" s="13">
        <v>0</v>
      </c>
      <c r="M382" s="93">
        <v>0</v>
      </c>
    </row>
    <row r="383" spans="1:13" ht="24.75" customHeight="1" x14ac:dyDescent="0.2">
      <c r="A383" s="92" t="s">
        <v>604</v>
      </c>
      <c r="B383" s="11" t="s">
        <v>605</v>
      </c>
      <c r="C383" s="12" t="s">
        <v>28</v>
      </c>
      <c r="D383" s="13">
        <v>15</v>
      </c>
      <c r="E383" s="13">
        <v>12.83</v>
      </c>
      <c r="F383" s="13">
        <v>14.84</v>
      </c>
      <c r="G383" s="13">
        <v>222.6</v>
      </c>
      <c r="H383" s="13">
        <v>0</v>
      </c>
      <c r="I383" s="13">
        <v>15</v>
      </c>
      <c r="J383" s="13">
        <v>15</v>
      </c>
      <c r="K383" s="13">
        <v>0</v>
      </c>
      <c r="L383" s="13">
        <v>222.6</v>
      </c>
      <c r="M383" s="93">
        <v>222.6</v>
      </c>
    </row>
    <row r="384" spans="1:13" ht="24.75" hidden="1" customHeight="1" x14ac:dyDescent="0.2">
      <c r="A384" s="92" t="s">
        <v>606</v>
      </c>
      <c r="B384" s="11" t="s">
        <v>607</v>
      </c>
      <c r="C384" s="12" t="s">
        <v>28</v>
      </c>
      <c r="D384" s="13">
        <v>0</v>
      </c>
      <c r="E384" s="13">
        <v>92.13</v>
      </c>
      <c r="F384" s="13">
        <v>113.9</v>
      </c>
      <c r="G384" s="13">
        <v>0</v>
      </c>
      <c r="H384" s="13">
        <v>0</v>
      </c>
      <c r="I384" s="13">
        <v>0</v>
      </c>
      <c r="J384" s="13">
        <v>0</v>
      </c>
      <c r="K384" s="13">
        <v>0</v>
      </c>
      <c r="L384" s="13">
        <v>0</v>
      </c>
      <c r="M384" s="93">
        <v>0</v>
      </c>
    </row>
    <row r="385" spans="1:13" ht="24.75" hidden="1" customHeight="1" x14ac:dyDescent="0.2">
      <c r="A385" s="92" t="s">
        <v>608</v>
      </c>
      <c r="B385" s="11" t="s">
        <v>609</v>
      </c>
      <c r="C385" s="12" t="s">
        <v>28</v>
      </c>
      <c r="D385" s="13">
        <v>0</v>
      </c>
      <c r="E385" s="13">
        <v>74.23</v>
      </c>
      <c r="F385" s="13">
        <v>91.77</v>
      </c>
      <c r="G385" s="13">
        <v>0</v>
      </c>
      <c r="H385" s="13">
        <v>0</v>
      </c>
      <c r="I385" s="13">
        <v>0</v>
      </c>
      <c r="J385" s="13">
        <v>0</v>
      </c>
      <c r="K385" s="13">
        <v>0</v>
      </c>
      <c r="L385" s="13">
        <v>0</v>
      </c>
      <c r="M385" s="93">
        <v>0</v>
      </c>
    </row>
    <row r="386" spans="1:13" ht="24.75" hidden="1" customHeight="1" x14ac:dyDescent="0.2">
      <c r="A386" s="92" t="s">
        <v>610</v>
      </c>
      <c r="B386" s="11" t="s">
        <v>611</v>
      </c>
      <c r="C386" s="12" t="s">
        <v>46</v>
      </c>
      <c r="D386" s="13">
        <v>0</v>
      </c>
      <c r="E386" s="13">
        <v>106.74677000000001</v>
      </c>
      <c r="F386" s="13">
        <v>131.97103175100003</v>
      </c>
      <c r="G386" s="13">
        <v>0</v>
      </c>
      <c r="H386" s="13">
        <v>0</v>
      </c>
      <c r="I386" s="13">
        <v>0</v>
      </c>
      <c r="J386" s="13">
        <v>0</v>
      </c>
      <c r="K386" s="13">
        <v>0</v>
      </c>
      <c r="L386" s="13">
        <v>0</v>
      </c>
      <c r="M386" s="93">
        <v>0</v>
      </c>
    </row>
    <row r="387" spans="1:13" ht="24.75" customHeight="1" x14ac:dyDescent="0.2">
      <c r="A387" s="94" t="s">
        <v>612</v>
      </c>
      <c r="B387" s="15" t="s">
        <v>613</v>
      </c>
      <c r="C387" s="15"/>
      <c r="D387" s="19"/>
      <c r="E387" s="18"/>
      <c r="F387" s="18"/>
      <c r="G387" s="19">
        <v>144042.7293867424</v>
      </c>
      <c r="H387" s="19"/>
      <c r="I387" s="19"/>
      <c r="J387" s="19"/>
      <c r="K387" s="19">
        <v>55054.585023496962</v>
      </c>
      <c r="L387" s="19">
        <v>88988.144363245417</v>
      </c>
      <c r="M387" s="95">
        <v>144042.7293867424</v>
      </c>
    </row>
    <row r="388" spans="1:13" ht="24.75" hidden="1" customHeight="1" x14ac:dyDescent="0.2">
      <c r="A388" s="92" t="s">
        <v>614</v>
      </c>
      <c r="B388" s="11" t="s">
        <v>615</v>
      </c>
      <c r="C388" s="12" t="s">
        <v>46</v>
      </c>
      <c r="D388" s="13">
        <v>0</v>
      </c>
      <c r="E388" s="13">
        <v>77.61</v>
      </c>
      <c r="F388" s="13">
        <v>95.94</v>
      </c>
      <c r="G388" s="13">
        <v>0</v>
      </c>
      <c r="H388" s="13">
        <v>0</v>
      </c>
      <c r="I388" s="13">
        <v>0</v>
      </c>
      <c r="J388" s="13">
        <v>0</v>
      </c>
      <c r="K388" s="13">
        <v>0</v>
      </c>
      <c r="L388" s="13">
        <v>0</v>
      </c>
      <c r="M388" s="93">
        <v>0</v>
      </c>
    </row>
    <row r="389" spans="1:13" ht="24.75" hidden="1" customHeight="1" x14ac:dyDescent="0.2">
      <c r="A389" s="92" t="s">
        <v>616</v>
      </c>
      <c r="B389" s="11" t="s">
        <v>617</v>
      </c>
      <c r="C389" s="12" t="s">
        <v>46</v>
      </c>
      <c r="D389" s="13">
        <v>0</v>
      </c>
      <c r="E389" s="13">
        <v>38.29</v>
      </c>
      <c r="F389" s="13">
        <v>47.33</v>
      </c>
      <c r="G389" s="13">
        <v>0</v>
      </c>
      <c r="H389" s="13">
        <v>0</v>
      </c>
      <c r="I389" s="13">
        <v>0</v>
      </c>
      <c r="J389" s="13">
        <v>0</v>
      </c>
      <c r="K389" s="13">
        <v>0</v>
      </c>
      <c r="L389" s="13">
        <v>0</v>
      </c>
      <c r="M389" s="93">
        <v>0</v>
      </c>
    </row>
    <row r="390" spans="1:13" ht="24.75" customHeight="1" x14ac:dyDescent="0.2">
      <c r="A390" s="92" t="s">
        <v>618</v>
      </c>
      <c r="B390" s="11" t="s">
        <v>619</v>
      </c>
      <c r="C390" s="12" t="s">
        <v>46</v>
      </c>
      <c r="D390" s="13">
        <v>19.5</v>
      </c>
      <c r="E390" s="13">
        <v>58.06</v>
      </c>
      <c r="F390" s="13">
        <v>71.77</v>
      </c>
      <c r="G390" s="13">
        <v>1399.5149999999999</v>
      </c>
      <c r="H390" s="13">
        <v>19.5</v>
      </c>
      <c r="I390" s="13">
        <v>0</v>
      </c>
      <c r="J390" s="13">
        <v>19.5</v>
      </c>
      <c r="K390" s="13">
        <v>1399.5149999999999</v>
      </c>
      <c r="L390" s="13">
        <v>0</v>
      </c>
      <c r="M390" s="93">
        <v>1399.5149999999999</v>
      </c>
    </row>
    <row r="391" spans="1:13" ht="24.75" hidden="1" customHeight="1" x14ac:dyDescent="0.2">
      <c r="A391" s="92" t="s">
        <v>620</v>
      </c>
      <c r="B391" s="11" t="s">
        <v>621</v>
      </c>
      <c r="C391" s="12" t="s">
        <v>46</v>
      </c>
      <c r="D391" s="13">
        <v>0</v>
      </c>
      <c r="E391" s="13">
        <v>77.61</v>
      </c>
      <c r="F391" s="13">
        <v>95.94</v>
      </c>
      <c r="G391" s="13">
        <v>0</v>
      </c>
      <c r="H391" s="13">
        <v>0</v>
      </c>
      <c r="I391" s="13">
        <v>0</v>
      </c>
      <c r="J391" s="13">
        <v>0</v>
      </c>
      <c r="K391" s="13">
        <v>0</v>
      </c>
      <c r="L391" s="13">
        <v>0</v>
      </c>
      <c r="M391" s="93">
        <v>0</v>
      </c>
    </row>
    <row r="392" spans="1:13" ht="24.75" hidden="1" customHeight="1" x14ac:dyDescent="0.2">
      <c r="A392" s="92" t="s">
        <v>622</v>
      </c>
      <c r="B392" s="11" t="s">
        <v>623</v>
      </c>
      <c r="C392" s="12" t="s">
        <v>46</v>
      </c>
      <c r="D392" s="13">
        <v>0</v>
      </c>
      <c r="E392" s="13">
        <v>53.175640000000001</v>
      </c>
      <c r="F392" s="13">
        <v>65.741043732000009</v>
      </c>
      <c r="G392" s="13">
        <v>0</v>
      </c>
      <c r="H392" s="13">
        <v>0</v>
      </c>
      <c r="I392" s="13">
        <v>0</v>
      </c>
      <c r="J392" s="13">
        <v>0</v>
      </c>
      <c r="K392" s="13">
        <v>0</v>
      </c>
      <c r="L392" s="13">
        <v>0</v>
      </c>
      <c r="M392" s="93">
        <v>0</v>
      </c>
    </row>
    <row r="393" spans="1:13" ht="24.75" hidden="1" customHeight="1" x14ac:dyDescent="0.2">
      <c r="A393" s="92" t="s">
        <v>624</v>
      </c>
      <c r="B393" s="11" t="s">
        <v>625</v>
      </c>
      <c r="C393" s="12" t="s">
        <v>46</v>
      </c>
      <c r="D393" s="13">
        <v>0</v>
      </c>
      <c r="E393" s="13">
        <v>97.66</v>
      </c>
      <c r="F393" s="13">
        <v>120.73</v>
      </c>
      <c r="G393" s="13">
        <v>0</v>
      </c>
      <c r="H393" s="13">
        <v>0</v>
      </c>
      <c r="I393" s="13">
        <v>0</v>
      </c>
      <c r="J393" s="13">
        <v>0</v>
      </c>
      <c r="K393" s="13">
        <v>0</v>
      </c>
      <c r="L393" s="13">
        <v>0</v>
      </c>
      <c r="M393" s="93">
        <v>0</v>
      </c>
    </row>
    <row r="394" spans="1:13" ht="24.75" customHeight="1" x14ac:dyDescent="0.2">
      <c r="A394" s="92" t="s">
        <v>626</v>
      </c>
      <c r="B394" s="11" t="s">
        <v>627</v>
      </c>
      <c r="C394" s="12" t="s">
        <v>46</v>
      </c>
      <c r="D394" s="13">
        <v>10.3</v>
      </c>
      <c r="E394" s="13">
        <v>116.66</v>
      </c>
      <c r="F394" s="13">
        <v>144.22</v>
      </c>
      <c r="G394" s="13">
        <v>1485.4660000000001</v>
      </c>
      <c r="H394" s="13">
        <v>10.3</v>
      </c>
      <c r="I394" s="13">
        <v>0</v>
      </c>
      <c r="J394" s="13">
        <v>10.3</v>
      </c>
      <c r="K394" s="13">
        <v>1485.4660000000001</v>
      </c>
      <c r="L394" s="13">
        <v>0</v>
      </c>
      <c r="M394" s="93">
        <v>1485.4660000000001</v>
      </c>
    </row>
    <row r="395" spans="1:13" ht="24.75" hidden="1" customHeight="1" x14ac:dyDescent="0.2">
      <c r="A395" s="92" t="s">
        <v>628</v>
      </c>
      <c r="B395" s="11" t="s">
        <v>629</v>
      </c>
      <c r="C395" s="12" t="s">
        <v>46</v>
      </c>
      <c r="D395" s="13">
        <v>0</v>
      </c>
      <c r="E395" s="13">
        <v>86.1</v>
      </c>
      <c r="F395" s="13">
        <v>106.44</v>
      </c>
      <c r="G395" s="13">
        <v>0</v>
      </c>
      <c r="H395" s="13">
        <v>0</v>
      </c>
      <c r="I395" s="13">
        <v>0</v>
      </c>
      <c r="J395" s="13">
        <v>0</v>
      </c>
      <c r="K395" s="13">
        <v>0</v>
      </c>
      <c r="L395" s="13">
        <v>0</v>
      </c>
      <c r="M395" s="93">
        <v>0</v>
      </c>
    </row>
    <row r="396" spans="1:13" ht="24.75" hidden="1" customHeight="1" x14ac:dyDescent="0.2">
      <c r="A396" s="92" t="s">
        <v>630</v>
      </c>
      <c r="B396" s="11" t="s">
        <v>631</v>
      </c>
      <c r="C396" s="12" t="s">
        <v>46</v>
      </c>
      <c r="D396" s="13">
        <v>0</v>
      </c>
      <c r="E396" s="13">
        <v>118.35817999999999</v>
      </c>
      <c r="F396" s="13">
        <v>146.326217934</v>
      </c>
      <c r="G396" s="13">
        <v>0</v>
      </c>
      <c r="H396" s="13">
        <v>0</v>
      </c>
      <c r="I396" s="13">
        <v>0</v>
      </c>
      <c r="J396" s="13">
        <v>0</v>
      </c>
      <c r="K396" s="13">
        <v>0</v>
      </c>
      <c r="L396" s="13">
        <v>0</v>
      </c>
      <c r="M396" s="93">
        <v>0</v>
      </c>
    </row>
    <row r="397" spans="1:13" ht="24.75" hidden="1" customHeight="1" x14ac:dyDescent="0.2">
      <c r="A397" s="92" t="s">
        <v>632</v>
      </c>
      <c r="B397" s="11" t="s">
        <v>633</v>
      </c>
      <c r="C397" s="12" t="s">
        <v>46</v>
      </c>
      <c r="D397" s="13">
        <v>0</v>
      </c>
      <c r="E397" s="13">
        <v>42.957740000000001</v>
      </c>
      <c r="F397" s="13">
        <v>53.108653962000005</v>
      </c>
      <c r="G397" s="13">
        <v>0</v>
      </c>
      <c r="H397" s="13">
        <v>0</v>
      </c>
      <c r="I397" s="13">
        <v>0</v>
      </c>
      <c r="J397" s="13">
        <v>0</v>
      </c>
      <c r="K397" s="13">
        <v>0</v>
      </c>
      <c r="L397" s="13">
        <v>0</v>
      </c>
      <c r="M397" s="93">
        <v>0</v>
      </c>
    </row>
    <row r="398" spans="1:13" ht="24.75" hidden="1" customHeight="1" x14ac:dyDescent="0.2">
      <c r="A398" s="92" t="s">
        <v>634</v>
      </c>
      <c r="B398" s="11" t="s">
        <v>635</v>
      </c>
      <c r="C398" s="12" t="s">
        <v>46</v>
      </c>
      <c r="D398" s="13">
        <v>0</v>
      </c>
      <c r="E398" s="13">
        <v>49.756839999999997</v>
      </c>
      <c r="F398" s="13">
        <v>61.514381291999996</v>
      </c>
      <c r="G398" s="13">
        <v>0</v>
      </c>
      <c r="H398" s="13">
        <v>0</v>
      </c>
      <c r="I398" s="13">
        <v>0</v>
      </c>
      <c r="J398" s="13">
        <v>0</v>
      </c>
      <c r="K398" s="13">
        <v>0</v>
      </c>
      <c r="L398" s="13">
        <v>0</v>
      </c>
      <c r="M398" s="93">
        <v>0</v>
      </c>
    </row>
    <row r="399" spans="1:13" ht="24.75" customHeight="1" x14ac:dyDescent="0.2">
      <c r="A399" s="92" t="s">
        <v>636</v>
      </c>
      <c r="B399" s="11" t="s">
        <v>637</v>
      </c>
      <c r="C399" s="12" t="s">
        <v>46</v>
      </c>
      <c r="D399" s="13">
        <v>2669.7</v>
      </c>
      <c r="E399" s="13">
        <v>39.515839999999997</v>
      </c>
      <c r="F399" s="13">
        <v>48.853432991999995</v>
      </c>
      <c r="G399" s="13">
        <v>130424.01005874238</v>
      </c>
      <c r="H399" s="13">
        <v>1067.8800000000001</v>
      </c>
      <c r="I399" s="13">
        <v>1601.82</v>
      </c>
      <c r="J399" s="13">
        <v>2669.7</v>
      </c>
      <c r="K399" s="13">
        <v>52169.604023496962</v>
      </c>
      <c r="L399" s="13">
        <v>78254.406035245425</v>
      </c>
      <c r="M399" s="93">
        <v>130424.01005874238</v>
      </c>
    </row>
    <row r="400" spans="1:13" ht="24.75" customHeight="1" x14ac:dyDescent="0.2">
      <c r="A400" s="92" t="s">
        <v>638</v>
      </c>
      <c r="B400" s="11" t="s">
        <v>639</v>
      </c>
      <c r="C400" s="12" t="s">
        <v>46</v>
      </c>
      <c r="D400" s="13">
        <v>350</v>
      </c>
      <c r="E400" s="13">
        <v>21.201599999999999</v>
      </c>
      <c r="F400" s="13">
        <v>26.21153808</v>
      </c>
      <c r="G400" s="13">
        <v>9174.0383280000005</v>
      </c>
      <c r="H400" s="13">
        <v>0</v>
      </c>
      <c r="I400" s="13">
        <v>350</v>
      </c>
      <c r="J400" s="13">
        <v>350</v>
      </c>
      <c r="K400" s="13">
        <v>0</v>
      </c>
      <c r="L400" s="13">
        <v>9174.0383280000005</v>
      </c>
      <c r="M400" s="93">
        <v>9174.0383280000005</v>
      </c>
    </row>
    <row r="401" spans="1:13" ht="24.75" customHeight="1" x14ac:dyDescent="0.2">
      <c r="A401" s="92" t="s">
        <v>640</v>
      </c>
      <c r="B401" s="11" t="s">
        <v>641</v>
      </c>
      <c r="C401" s="12" t="s">
        <v>46</v>
      </c>
      <c r="D401" s="13">
        <v>45</v>
      </c>
      <c r="E401" s="13">
        <v>28.04</v>
      </c>
      <c r="F401" s="13">
        <v>34.659999999999997</v>
      </c>
      <c r="G401" s="13">
        <v>1559.6999999999998</v>
      </c>
      <c r="H401" s="13">
        <v>0</v>
      </c>
      <c r="I401" s="13">
        <v>45</v>
      </c>
      <c r="J401" s="13">
        <v>45</v>
      </c>
      <c r="K401" s="13">
        <v>0</v>
      </c>
      <c r="L401" s="13">
        <v>1559.6999999999998</v>
      </c>
      <c r="M401" s="93">
        <v>1559.6999999999998</v>
      </c>
    </row>
    <row r="402" spans="1:13" ht="24.75" customHeight="1" x14ac:dyDescent="0.2">
      <c r="A402" s="94" t="s">
        <v>642</v>
      </c>
      <c r="B402" s="15" t="s">
        <v>643</v>
      </c>
      <c r="C402" s="15"/>
      <c r="D402" s="19"/>
      <c r="E402" s="18"/>
      <c r="F402" s="18"/>
      <c r="G402" s="19">
        <v>611907.29</v>
      </c>
      <c r="H402" s="19"/>
      <c r="I402" s="18"/>
      <c r="J402" s="19"/>
      <c r="K402" s="19">
        <v>510717.60499999998</v>
      </c>
      <c r="L402" s="19">
        <v>90464.835000000006</v>
      </c>
      <c r="M402" s="95">
        <v>601182.43999999994</v>
      </c>
    </row>
    <row r="403" spans="1:13" ht="48" customHeight="1" x14ac:dyDescent="0.2">
      <c r="A403" s="92" t="s">
        <v>644</v>
      </c>
      <c r="B403" s="11" t="s">
        <v>645</v>
      </c>
      <c r="C403" s="12" t="s">
        <v>28</v>
      </c>
      <c r="D403" s="13">
        <v>1</v>
      </c>
      <c r="E403" s="13">
        <v>156391.79679999998</v>
      </c>
      <c r="F403" s="13">
        <v>180929.67</v>
      </c>
      <c r="G403" s="13">
        <v>180929.67</v>
      </c>
      <c r="H403" s="13">
        <v>0.5</v>
      </c>
      <c r="I403" s="13">
        <v>0.5</v>
      </c>
      <c r="J403" s="13">
        <v>1</v>
      </c>
      <c r="K403" s="13">
        <v>90464.835000000006</v>
      </c>
      <c r="L403" s="13">
        <v>90464.835000000006</v>
      </c>
      <c r="M403" s="93">
        <v>180929.67</v>
      </c>
    </row>
    <row r="404" spans="1:13" ht="44.25" customHeight="1" x14ac:dyDescent="0.2">
      <c r="A404" s="92" t="s">
        <v>646</v>
      </c>
      <c r="B404" s="11" t="s">
        <v>647</v>
      </c>
      <c r="C404" s="12" t="s">
        <v>28</v>
      </c>
      <c r="D404" s="13">
        <v>1</v>
      </c>
      <c r="E404" s="13">
        <v>54741.196399999993</v>
      </c>
      <c r="F404" s="13">
        <v>63330.09</v>
      </c>
      <c r="G404" s="13">
        <v>63330.09</v>
      </c>
      <c r="H404" s="13">
        <v>1</v>
      </c>
      <c r="I404" s="13">
        <v>0</v>
      </c>
      <c r="J404" s="13">
        <v>1</v>
      </c>
      <c r="K404" s="13">
        <v>63330.09</v>
      </c>
      <c r="L404" s="13">
        <v>0</v>
      </c>
      <c r="M404" s="93">
        <v>63330.09</v>
      </c>
    </row>
    <row r="405" spans="1:13" ht="24.75" hidden="1" customHeight="1" x14ac:dyDescent="0.2">
      <c r="A405" s="92" t="s">
        <v>648</v>
      </c>
      <c r="B405" s="11" t="s">
        <v>649</v>
      </c>
      <c r="C405" s="12" t="s">
        <v>28</v>
      </c>
      <c r="D405" s="13">
        <v>1</v>
      </c>
      <c r="E405" s="13">
        <v>8674.9599999999991</v>
      </c>
      <c r="F405" s="13">
        <v>10724.85</v>
      </c>
      <c r="G405" s="13">
        <v>10724.85</v>
      </c>
      <c r="H405" s="13">
        <v>0</v>
      </c>
      <c r="I405" s="13">
        <v>0</v>
      </c>
      <c r="J405" s="13">
        <v>0</v>
      </c>
      <c r="K405" s="13">
        <v>0</v>
      </c>
      <c r="L405" s="13">
        <v>0</v>
      </c>
      <c r="M405" s="93">
        <v>0</v>
      </c>
    </row>
    <row r="406" spans="1:13" ht="54" customHeight="1" x14ac:dyDescent="0.2">
      <c r="A406" s="92" t="s">
        <v>650</v>
      </c>
      <c r="B406" s="11" t="s">
        <v>651</v>
      </c>
      <c r="C406" s="12" t="s">
        <v>28</v>
      </c>
      <c r="D406" s="13">
        <v>2</v>
      </c>
      <c r="E406" s="13">
        <v>154258.226</v>
      </c>
      <c r="F406" s="13">
        <v>178461.34</v>
      </c>
      <c r="G406" s="13">
        <v>356922.68</v>
      </c>
      <c r="H406" s="13">
        <v>2</v>
      </c>
      <c r="I406" s="13">
        <v>0</v>
      </c>
      <c r="J406" s="13">
        <v>2</v>
      </c>
      <c r="K406" s="13">
        <v>356922.68</v>
      </c>
      <c r="L406" s="13">
        <v>0</v>
      </c>
      <c r="M406" s="93">
        <v>356922.68</v>
      </c>
    </row>
    <row r="407" spans="1:13" ht="24.75" customHeight="1" x14ac:dyDescent="0.2">
      <c r="A407" s="94" t="s">
        <v>652</v>
      </c>
      <c r="B407" s="15" t="s">
        <v>653</v>
      </c>
      <c r="C407" s="15"/>
      <c r="D407" s="19"/>
      <c r="E407" s="18"/>
      <c r="F407" s="18"/>
      <c r="G407" s="19">
        <v>182391.80089896853</v>
      </c>
      <c r="H407" s="19"/>
      <c r="I407" s="18"/>
      <c r="J407" s="19"/>
      <c r="K407" s="19">
        <v>37185.659487796598</v>
      </c>
      <c r="L407" s="19">
        <v>99446.574142262398</v>
      </c>
      <c r="M407" s="95">
        <v>136632.233630059</v>
      </c>
    </row>
    <row r="408" spans="1:13" ht="46.5" customHeight="1" x14ac:dyDescent="0.2">
      <c r="A408" s="92" t="s">
        <v>654</v>
      </c>
      <c r="B408" s="11" t="s">
        <v>655</v>
      </c>
      <c r="C408" s="12" t="s">
        <v>46</v>
      </c>
      <c r="D408" s="13">
        <v>210.14</v>
      </c>
      <c r="E408" s="13">
        <v>79.788006999999993</v>
      </c>
      <c r="F408" s="13">
        <v>98.641913054099987</v>
      </c>
      <c r="G408" s="13">
        <v>20728.611609188571</v>
      </c>
      <c r="H408" s="13">
        <v>126</v>
      </c>
      <c r="I408" s="13">
        <v>64</v>
      </c>
      <c r="J408" s="13">
        <v>190</v>
      </c>
      <c r="K408" s="13">
        <v>12428.881044816599</v>
      </c>
      <c r="L408" s="13">
        <v>6313.0824354623992</v>
      </c>
      <c r="M408" s="93">
        <v>18741.963480278999</v>
      </c>
    </row>
    <row r="409" spans="1:13" ht="43.5" customHeight="1" x14ac:dyDescent="0.2">
      <c r="A409" s="92" t="s">
        <v>656</v>
      </c>
      <c r="B409" s="11" t="s">
        <v>657</v>
      </c>
      <c r="C409" s="12" t="s">
        <v>28</v>
      </c>
      <c r="D409" s="13">
        <v>39</v>
      </c>
      <c r="E409" s="13">
        <v>117.78</v>
      </c>
      <c r="F409" s="13">
        <v>145.61000000000001</v>
      </c>
      <c r="G409" s="13">
        <v>5678.7900000000009</v>
      </c>
      <c r="H409" s="13">
        <v>5</v>
      </c>
      <c r="I409" s="13">
        <v>34</v>
      </c>
      <c r="J409" s="13">
        <v>39</v>
      </c>
      <c r="K409" s="13">
        <v>728.05000000000007</v>
      </c>
      <c r="L409" s="13">
        <v>4950.7400000000007</v>
      </c>
      <c r="M409" s="93">
        <v>5678.7900000000009</v>
      </c>
    </row>
    <row r="410" spans="1:13" ht="60" customHeight="1" x14ac:dyDescent="0.2">
      <c r="A410" s="92" t="s">
        <v>658</v>
      </c>
      <c r="B410" s="11" t="s">
        <v>659</v>
      </c>
      <c r="C410" s="12" t="s">
        <v>28</v>
      </c>
      <c r="D410" s="13">
        <v>9</v>
      </c>
      <c r="E410" s="13">
        <v>157.97999999999999</v>
      </c>
      <c r="F410" s="13">
        <v>195.31</v>
      </c>
      <c r="G410" s="13">
        <v>1757.79</v>
      </c>
      <c r="H410" s="13">
        <v>6</v>
      </c>
      <c r="I410" s="13">
        <v>3</v>
      </c>
      <c r="J410" s="13">
        <v>9</v>
      </c>
      <c r="K410" s="13">
        <v>1171.8600000000001</v>
      </c>
      <c r="L410" s="13">
        <v>585.93000000000006</v>
      </c>
      <c r="M410" s="93">
        <v>1757.79</v>
      </c>
    </row>
    <row r="411" spans="1:13" ht="60.75" customHeight="1" x14ac:dyDescent="0.2">
      <c r="A411" s="92" t="s">
        <v>660</v>
      </c>
      <c r="B411" s="11" t="s">
        <v>661</v>
      </c>
      <c r="C411" s="12" t="s">
        <v>28</v>
      </c>
      <c r="D411" s="13">
        <v>11</v>
      </c>
      <c r="E411" s="13">
        <v>1680.7386000000001</v>
      </c>
      <c r="F411" s="13">
        <v>2077.8971311800001</v>
      </c>
      <c r="G411" s="13">
        <v>22856.868442980001</v>
      </c>
      <c r="H411" s="13">
        <v>11</v>
      </c>
      <c r="I411" s="13">
        <v>0</v>
      </c>
      <c r="J411" s="13">
        <v>11</v>
      </c>
      <c r="K411" s="13">
        <v>22856.868442980001</v>
      </c>
      <c r="L411" s="13">
        <v>0</v>
      </c>
      <c r="M411" s="93">
        <v>22856.868442980001</v>
      </c>
    </row>
    <row r="412" spans="1:13" ht="24.75" hidden="1" customHeight="1" x14ac:dyDescent="0.2">
      <c r="A412" s="92" t="s">
        <v>662</v>
      </c>
      <c r="B412" s="11" t="s">
        <v>663</v>
      </c>
      <c r="C412" s="12" t="s">
        <v>28</v>
      </c>
      <c r="D412" s="13">
        <v>1</v>
      </c>
      <c r="E412" s="13">
        <v>217.65</v>
      </c>
      <c r="F412" s="13">
        <v>269.08</v>
      </c>
      <c r="G412" s="13">
        <v>269.08</v>
      </c>
      <c r="H412" s="13">
        <v>0</v>
      </c>
      <c r="I412" s="13">
        <v>0</v>
      </c>
      <c r="J412" s="13">
        <v>0</v>
      </c>
      <c r="K412" s="13">
        <v>0</v>
      </c>
      <c r="L412" s="13">
        <v>0</v>
      </c>
      <c r="M412" s="93">
        <v>0</v>
      </c>
    </row>
    <row r="413" spans="1:13" ht="24.75" customHeight="1" x14ac:dyDescent="0.2">
      <c r="A413" s="92" t="s">
        <v>664</v>
      </c>
      <c r="B413" s="11" t="s">
        <v>665</v>
      </c>
      <c r="C413" s="12" t="s">
        <v>28</v>
      </c>
      <c r="D413" s="13">
        <v>1</v>
      </c>
      <c r="E413" s="13">
        <v>917.04</v>
      </c>
      <c r="F413" s="13">
        <v>1133.73</v>
      </c>
      <c r="G413" s="13">
        <v>1133.73</v>
      </c>
      <c r="H413" s="13">
        <v>0</v>
      </c>
      <c r="I413" s="13">
        <v>1</v>
      </c>
      <c r="J413" s="13">
        <v>1</v>
      </c>
      <c r="K413" s="13">
        <v>0</v>
      </c>
      <c r="L413" s="13">
        <v>1133.73</v>
      </c>
      <c r="M413" s="93">
        <v>1133.73</v>
      </c>
    </row>
    <row r="414" spans="1:13" ht="24.75" customHeight="1" x14ac:dyDescent="0.2">
      <c r="A414" s="92" t="s">
        <v>666</v>
      </c>
      <c r="B414" s="11" t="s">
        <v>667</v>
      </c>
      <c r="C414" s="12" t="s">
        <v>28</v>
      </c>
      <c r="D414" s="13">
        <v>40</v>
      </c>
      <c r="E414" s="13">
        <v>234.45359999999999</v>
      </c>
      <c r="F414" s="13">
        <v>289.85498568000003</v>
      </c>
      <c r="G414" s="13">
        <v>11594.199427200001</v>
      </c>
      <c r="H414" s="13">
        <v>0</v>
      </c>
      <c r="I414" s="13">
        <v>40</v>
      </c>
      <c r="J414" s="13">
        <v>40</v>
      </c>
      <c r="K414" s="13">
        <v>0</v>
      </c>
      <c r="L414" s="13">
        <v>11594.199427200001</v>
      </c>
      <c r="M414" s="93">
        <v>11594.199427200001</v>
      </c>
    </row>
    <row r="415" spans="1:13" ht="24.75" hidden="1" customHeight="1" x14ac:dyDescent="0.2">
      <c r="A415" s="92" t="s">
        <v>668</v>
      </c>
      <c r="B415" s="11" t="s">
        <v>669</v>
      </c>
      <c r="C415" s="12" t="s">
        <v>28</v>
      </c>
      <c r="D415" s="13">
        <v>1</v>
      </c>
      <c r="E415" s="13">
        <v>4697.34</v>
      </c>
      <c r="F415" s="13">
        <v>5807.32</v>
      </c>
      <c r="G415" s="13">
        <v>5807.32</v>
      </c>
      <c r="H415" s="13">
        <v>0</v>
      </c>
      <c r="I415" s="13">
        <v>0</v>
      </c>
      <c r="J415" s="13">
        <v>0</v>
      </c>
      <c r="K415" s="13">
        <v>0</v>
      </c>
      <c r="L415" s="13">
        <v>0</v>
      </c>
      <c r="M415" s="93">
        <v>0</v>
      </c>
    </row>
    <row r="416" spans="1:13" ht="24.75" hidden="1" customHeight="1" x14ac:dyDescent="0.2">
      <c r="A416" s="92" t="s">
        <v>670</v>
      </c>
      <c r="B416" s="11" t="s">
        <v>671</v>
      </c>
      <c r="C416" s="12" t="s">
        <v>28</v>
      </c>
      <c r="D416" s="13">
        <v>11</v>
      </c>
      <c r="E416" s="13">
        <v>147.79</v>
      </c>
      <c r="F416" s="13">
        <v>182.71</v>
      </c>
      <c r="G416" s="13">
        <v>2009.8100000000002</v>
      </c>
      <c r="H416" s="13">
        <v>0</v>
      </c>
      <c r="I416" s="13">
        <v>0</v>
      </c>
      <c r="J416" s="13">
        <v>0</v>
      </c>
      <c r="K416" s="13">
        <v>0</v>
      </c>
      <c r="L416" s="13">
        <v>0</v>
      </c>
      <c r="M416" s="93">
        <v>0</v>
      </c>
    </row>
    <row r="417" spans="1:13" ht="24.75" customHeight="1" x14ac:dyDescent="0.2">
      <c r="A417" s="92" t="s">
        <v>672</v>
      </c>
      <c r="B417" s="11" t="s">
        <v>673</v>
      </c>
      <c r="C417" s="12" t="s">
        <v>28</v>
      </c>
      <c r="D417" s="13">
        <v>1</v>
      </c>
      <c r="E417" s="13">
        <v>763.63</v>
      </c>
      <c r="F417" s="13">
        <v>883.44</v>
      </c>
      <c r="G417" s="13">
        <v>883.44</v>
      </c>
      <c r="H417" s="13">
        <v>0</v>
      </c>
      <c r="I417" s="13">
        <v>1</v>
      </c>
      <c r="J417" s="13">
        <v>1</v>
      </c>
      <c r="K417" s="13">
        <v>0</v>
      </c>
      <c r="L417" s="13">
        <v>883.44</v>
      </c>
      <c r="M417" s="93">
        <v>883.44</v>
      </c>
    </row>
    <row r="418" spans="1:13" ht="24.75" hidden="1" customHeight="1" x14ac:dyDescent="0.2">
      <c r="A418" s="92" t="s">
        <v>674</v>
      </c>
      <c r="B418" s="11" t="s">
        <v>675</v>
      </c>
      <c r="C418" s="12" t="s">
        <v>28</v>
      </c>
      <c r="D418" s="13">
        <v>1</v>
      </c>
      <c r="E418" s="13">
        <v>3105.37</v>
      </c>
      <c r="F418" s="13">
        <v>3592.6</v>
      </c>
      <c r="G418" s="13">
        <v>3592.6</v>
      </c>
      <c r="H418" s="13">
        <v>0</v>
      </c>
      <c r="I418" s="13">
        <v>0</v>
      </c>
      <c r="J418" s="13">
        <v>0</v>
      </c>
      <c r="K418" s="13">
        <v>0</v>
      </c>
      <c r="L418" s="13">
        <v>0</v>
      </c>
      <c r="M418" s="93">
        <v>0</v>
      </c>
    </row>
    <row r="419" spans="1:13" ht="24.75" hidden="1" customHeight="1" x14ac:dyDescent="0.2">
      <c r="A419" s="92" t="s">
        <v>676</v>
      </c>
      <c r="B419" s="11" t="s">
        <v>677</v>
      </c>
      <c r="C419" s="12" t="s">
        <v>28</v>
      </c>
      <c r="D419" s="13">
        <v>11</v>
      </c>
      <c r="E419" s="13">
        <v>80.25</v>
      </c>
      <c r="F419" s="13">
        <v>99.21</v>
      </c>
      <c r="G419" s="13">
        <v>1091.31</v>
      </c>
      <c r="H419" s="13">
        <v>0</v>
      </c>
      <c r="I419" s="13">
        <v>0</v>
      </c>
      <c r="J419" s="13">
        <v>0</v>
      </c>
      <c r="K419" s="13">
        <v>0</v>
      </c>
      <c r="L419" s="13">
        <v>0</v>
      </c>
      <c r="M419" s="93">
        <v>0</v>
      </c>
    </row>
    <row r="420" spans="1:13" ht="24.75" hidden="1" customHeight="1" x14ac:dyDescent="0.2">
      <c r="A420" s="92" t="s">
        <v>678</v>
      </c>
      <c r="B420" s="11" t="s">
        <v>679</v>
      </c>
      <c r="C420" s="12" t="s">
        <v>28</v>
      </c>
      <c r="D420" s="13">
        <v>206</v>
      </c>
      <c r="E420" s="13">
        <v>109.96559999999999</v>
      </c>
      <c r="F420" s="13">
        <v>127.22</v>
      </c>
      <c r="G420" s="13">
        <v>26207.32</v>
      </c>
      <c r="H420" s="13">
        <v>0</v>
      </c>
      <c r="I420" s="13">
        <v>0</v>
      </c>
      <c r="J420" s="13">
        <v>0</v>
      </c>
      <c r="K420" s="13">
        <v>0</v>
      </c>
      <c r="L420" s="13">
        <v>0</v>
      </c>
      <c r="M420" s="93">
        <v>0</v>
      </c>
    </row>
    <row r="421" spans="1:13" ht="24.75" customHeight="1" x14ac:dyDescent="0.2">
      <c r="A421" s="92" t="s">
        <v>680</v>
      </c>
      <c r="B421" s="11" t="s">
        <v>681</v>
      </c>
      <c r="C421" s="12" t="s">
        <v>28</v>
      </c>
      <c r="D421" s="13">
        <v>174</v>
      </c>
      <c r="E421" s="13">
        <v>141.75799999999998</v>
      </c>
      <c r="F421" s="13">
        <v>175.25541539999998</v>
      </c>
      <c r="G421" s="13">
        <v>30494.442279599996</v>
      </c>
      <c r="H421" s="13">
        <v>0</v>
      </c>
      <c r="I421" s="13">
        <v>174</v>
      </c>
      <c r="J421" s="13">
        <v>174</v>
      </c>
      <c r="K421" s="13">
        <v>0</v>
      </c>
      <c r="L421" s="13">
        <v>30494.442279599996</v>
      </c>
      <c r="M421" s="93">
        <v>30494.442279599996</v>
      </c>
    </row>
    <row r="422" spans="1:13" ht="24.75" hidden="1" customHeight="1" x14ac:dyDescent="0.2">
      <c r="A422" s="92" t="s">
        <v>682</v>
      </c>
      <c r="B422" s="11" t="s">
        <v>683</v>
      </c>
      <c r="C422" s="12" t="s">
        <v>28</v>
      </c>
      <c r="D422" s="13">
        <v>15</v>
      </c>
      <c r="E422" s="13">
        <v>208.51999999999998</v>
      </c>
      <c r="F422" s="13">
        <v>257.79327599999999</v>
      </c>
      <c r="G422" s="13">
        <v>3866.89914</v>
      </c>
      <c r="H422" s="13">
        <v>0</v>
      </c>
      <c r="I422" s="13">
        <v>0</v>
      </c>
      <c r="J422" s="13">
        <v>0</v>
      </c>
      <c r="K422" s="13">
        <v>0</v>
      </c>
      <c r="L422" s="13">
        <v>0</v>
      </c>
      <c r="M422" s="93">
        <v>0</v>
      </c>
    </row>
    <row r="423" spans="1:13" ht="24.75" customHeight="1" x14ac:dyDescent="0.2">
      <c r="A423" s="92" t="s">
        <v>684</v>
      </c>
      <c r="B423" s="11" t="s">
        <v>685</v>
      </c>
      <c r="C423" s="12" t="s">
        <v>28</v>
      </c>
      <c r="D423" s="13">
        <v>29</v>
      </c>
      <c r="E423" s="13">
        <v>156.74</v>
      </c>
      <c r="F423" s="13">
        <v>193.77</v>
      </c>
      <c r="G423" s="13">
        <v>5619.33</v>
      </c>
      <c r="H423" s="13">
        <v>0</v>
      </c>
      <c r="I423" s="13">
        <v>29</v>
      </c>
      <c r="J423" s="13">
        <v>29</v>
      </c>
      <c r="K423" s="13">
        <v>0</v>
      </c>
      <c r="L423" s="13">
        <v>5619.33</v>
      </c>
      <c r="M423" s="93">
        <v>5619.33</v>
      </c>
    </row>
    <row r="424" spans="1:13" ht="24.75" hidden="1" customHeight="1" x14ac:dyDescent="0.2">
      <c r="A424" s="92" t="s">
        <v>686</v>
      </c>
      <c r="B424" s="11" t="s">
        <v>687</v>
      </c>
      <c r="C424" s="12" t="s">
        <v>13</v>
      </c>
      <c r="D424" s="13">
        <v>1</v>
      </c>
      <c r="E424" s="13">
        <v>127.93</v>
      </c>
      <c r="F424" s="13">
        <v>158.15</v>
      </c>
      <c r="G424" s="13">
        <v>158.15</v>
      </c>
      <c r="H424" s="13">
        <v>0</v>
      </c>
      <c r="I424" s="13">
        <v>0</v>
      </c>
      <c r="J424" s="13">
        <v>0</v>
      </c>
      <c r="K424" s="13">
        <v>0</v>
      </c>
      <c r="L424" s="13">
        <v>0</v>
      </c>
      <c r="M424" s="93">
        <v>0</v>
      </c>
    </row>
    <row r="425" spans="1:13" ht="24.75" hidden="1" customHeight="1" x14ac:dyDescent="0.2">
      <c r="A425" s="92" t="s">
        <v>688</v>
      </c>
      <c r="B425" s="11" t="s">
        <v>689</v>
      </c>
      <c r="C425" s="12" t="s">
        <v>13</v>
      </c>
      <c r="D425" s="13">
        <v>206</v>
      </c>
      <c r="E425" s="13">
        <v>2.97</v>
      </c>
      <c r="F425" s="13">
        <v>3.67</v>
      </c>
      <c r="G425" s="13">
        <v>756.02</v>
      </c>
      <c r="H425" s="13">
        <v>0</v>
      </c>
      <c r="I425" s="13">
        <v>0</v>
      </c>
      <c r="J425" s="13">
        <v>0</v>
      </c>
      <c r="K425" s="13">
        <v>0</v>
      </c>
      <c r="L425" s="13">
        <v>0</v>
      </c>
      <c r="M425" s="93">
        <v>0</v>
      </c>
    </row>
    <row r="426" spans="1:13" ht="24.75" hidden="1" customHeight="1" x14ac:dyDescent="0.2">
      <c r="A426" s="92" t="s">
        <v>690</v>
      </c>
      <c r="B426" s="11" t="s">
        <v>691</v>
      </c>
      <c r="C426" s="12" t="s">
        <v>28</v>
      </c>
      <c r="D426" s="13">
        <v>1</v>
      </c>
      <c r="E426" s="13">
        <v>0</v>
      </c>
      <c r="F426" s="13">
        <v>14.41</v>
      </c>
      <c r="G426" s="13">
        <v>14.41</v>
      </c>
      <c r="H426" s="13">
        <v>0</v>
      </c>
      <c r="I426" s="13">
        <v>0</v>
      </c>
      <c r="J426" s="13">
        <v>0</v>
      </c>
      <c r="K426" s="13">
        <v>0</v>
      </c>
      <c r="L426" s="13">
        <v>0</v>
      </c>
      <c r="M426" s="93">
        <v>0</v>
      </c>
    </row>
    <row r="427" spans="1:13" ht="24.75" customHeight="1" x14ac:dyDescent="0.2">
      <c r="A427" s="92" t="s">
        <v>1227</v>
      </c>
      <c r="B427" s="11" t="s">
        <v>1228</v>
      </c>
      <c r="C427" s="12" t="s">
        <v>28</v>
      </c>
      <c r="D427" s="13">
        <v>203</v>
      </c>
      <c r="E427" s="13">
        <v>11.66</v>
      </c>
      <c r="F427" s="13">
        <v>186.56</v>
      </c>
      <c r="G427" s="13">
        <v>37871.68</v>
      </c>
      <c r="H427" s="13">
        <v>0</v>
      </c>
      <c r="I427" s="13">
        <v>203</v>
      </c>
      <c r="J427" s="13">
        <v>203</v>
      </c>
      <c r="K427" s="13">
        <v>0</v>
      </c>
      <c r="L427" s="13">
        <v>37871.68</v>
      </c>
      <c r="M427" s="93">
        <v>37871.68</v>
      </c>
    </row>
    <row r="428" spans="1:13" ht="24.75" customHeight="1" x14ac:dyDescent="0.2">
      <c r="A428" s="94" t="s">
        <v>692</v>
      </c>
      <c r="B428" s="15" t="s">
        <v>693</v>
      </c>
      <c r="C428" s="15"/>
      <c r="D428" s="19"/>
      <c r="E428" s="18"/>
      <c r="F428" s="18"/>
      <c r="G428" s="19">
        <v>99385.312543236621</v>
      </c>
      <c r="H428" s="19"/>
      <c r="I428" s="18"/>
      <c r="J428" s="19"/>
      <c r="K428" s="19">
        <v>0</v>
      </c>
      <c r="L428" s="19">
        <v>95114.81334323663</v>
      </c>
      <c r="M428" s="95">
        <v>95114.81334323663</v>
      </c>
    </row>
    <row r="429" spans="1:13" ht="24.75" customHeight="1" x14ac:dyDescent="0.2">
      <c r="A429" s="92" t="s">
        <v>694</v>
      </c>
      <c r="B429" s="11" t="s">
        <v>695</v>
      </c>
      <c r="C429" s="12" t="s">
        <v>696</v>
      </c>
      <c r="D429" s="13">
        <v>46.86</v>
      </c>
      <c r="E429" s="13">
        <v>510.97</v>
      </c>
      <c r="F429" s="13">
        <v>631.71</v>
      </c>
      <c r="G429" s="13">
        <v>29601.9306</v>
      </c>
      <c r="H429" s="13">
        <v>0</v>
      </c>
      <c r="I429" s="13">
        <v>46.86</v>
      </c>
      <c r="J429" s="13">
        <v>46.86</v>
      </c>
      <c r="K429" s="13">
        <v>0</v>
      </c>
      <c r="L429" s="13">
        <v>29601.9306</v>
      </c>
      <c r="M429" s="93">
        <v>29601.9306</v>
      </c>
    </row>
    <row r="430" spans="1:13" ht="24.75" hidden="1" customHeight="1" x14ac:dyDescent="0.2">
      <c r="A430" s="92" t="s">
        <v>697</v>
      </c>
      <c r="B430" s="11" t="s">
        <v>698</v>
      </c>
      <c r="C430" s="12" t="s">
        <v>696</v>
      </c>
      <c r="D430" s="13">
        <v>1.76</v>
      </c>
      <c r="E430" s="13">
        <v>1962.65</v>
      </c>
      <c r="F430" s="13">
        <v>2426.42</v>
      </c>
      <c r="G430" s="13">
        <v>4270.4992000000002</v>
      </c>
      <c r="H430" s="13">
        <v>0</v>
      </c>
      <c r="I430" s="13">
        <v>0</v>
      </c>
      <c r="J430" s="13">
        <v>0</v>
      </c>
      <c r="K430" s="13">
        <v>0</v>
      </c>
      <c r="L430" s="13">
        <v>0</v>
      </c>
      <c r="M430" s="93">
        <v>0</v>
      </c>
    </row>
    <row r="431" spans="1:13" ht="24.75" customHeight="1" x14ac:dyDescent="0.2">
      <c r="A431" s="92" t="s">
        <v>699</v>
      </c>
      <c r="B431" s="11" t="s">
        <v>700</v>
      </c>
      <c r="C431" s="12" t="s">
        <v>46</v>
      </c>
      <c r="D431" s="13">
        <v>153.66</v>
      </c>
      <c r="E431" s="13">
        <v>139.25608</v>
      </c>
      <c r="F431" s="13">
        <v>172.16229170399998</v>
      </c>
      <c r="G431" s="13">
        <v>26454.457743236639</v>
      </c>
      <c r="H431" s="13">
        <v>0</v>
      </c>
      <c r="I431" s="13">
        <v>153.66</v>
      </c>
      <c r="J431" s="13">
        <v>153.66</v>
      </c>
      <c r="K431" s="13">
        <v>0</v>
      </c>
      <c r="L431" s="13">
        <v>26454.457743236639</v>
      </c>
      <c r="M431" s="93">
        <v>26454.457743236639</v>
      </c>
    </row>
    <row r="432" spans="1:13" ht="24.75" hidden="1" customHeight="1" x14ac:dyDescent="0.2">
      <c r="A432" s="92" t="s">
        <v>701</v>
      </c>
      <c r="B432" s="11" t="s">
        <v>702</v>
      </c>
      <c r="C432" s="12" t="s">
        <v>46</v>
      </c>
      <c r="D432" s="13">
        <v>0</v>
      </c>
      <c r="E432" s="13">
        <v>0</v>
      </c>
      <c r="F432" s="13">
        <v>138.63868199999999</v>
      </c>
      <c r="G432" s="13">
        <v>0</v>
      </c>
      <c r="H432" s="13">
        <v>0</v>
      </c>
      <c r="I432" s="13">
        <v>0</v>
      </c>
      <c r="J432" s="13">
        <v>0</v>
      </c>
      <c r="K432" s="13">
        <v>0</v>
      </c>
      <c r="L432" s="13">
        <v>0</v>
      </c>
      <c r="M432" s="93">
        <v>0</v>
      </c>
    </row>
    <row r="433" spans="1:13" ht="54.75" customHeight="1" x14ac:dyDescent="0.2">
      <c r="A433" s="92" t="s">
        <v>1193</v>
      </c>
      <c r="B433" s="11" t="s">
        <v>1195</v>
      </c>
      <c r="C433" s="12" t="s">
        <v>46</v>
      </c>
      <c r="D433" s="13">
        <v>40.15</v>
      </c>
      <c r="E433" s="13">
        <v>0</v>
      </c>
      <c r="F433" s="53">
        <v>493.5</v>
      </c>
      <c r="G433" s="13">
        <v>19814.024999999998</v>
      </c>
      <c r="H433" s="13">
        <v>0</v>
      </c>
      <c r="I433" s="13">
        <v>40.15</v>
      </c>
      <c r="J433" s="13">
        <v>40.15</v>
      </c>
      <c r="K433" s="13">
        <v>0</v>
      </c>
      <c r="L433" s="13">
        <v>19814.024999999998</v>
      </c>
      <c r="M433" s="93">
        <v>19814.024999999998</v>
      </c>
    </row>
    <row r="434" spans="1:13" ht="57" customHeight="1" x14ac:dyDescent="0.2">
      <c r="A434" s="92" t="s">
        <v>1194</v>
      </c>
      <c r="B434" s="11" t="s">
        <v>1196</v>
      </c>
      <c r="C434" s="12" t="s">
        <v>46</v>
      </c>
      <c r="D434" s="13">
        <v>31.6</v>
      </c>
      <c r="E434" s="13">
        <v>112.13999999999999</v>
      </c>
      <c r="F434" s="53">
        <v>609</v>
      </c>
      <c r="G434" s="13">
        <v>19244.400000000001</v>
      </c>
      <c r="H434" s="13">
        <v>0</v>
      </c>
      <c r="I434" s="13">
        <v>31.6</v>
      </c>
      <c r="J434" s="13">
        <v>31.6</v>
      </c>
      <c r="K434" s="13">
        <v>0</v>
      </c>
      <c r="L434" s="13">
        <v>19244.400000000001</v>
      </c>
      <c r="M434" s="93">
        <v>19244.400000000001</v>
      </c>
    </row>
    <row r="435" spans="1:13" ht="24.75" customHeight="1" x14ac:dyDescent="0.2">
      <c r="A435" s="94" t="s">
        <v>703</v>
      </c>
      <c r="B435" s="15" t="s">
        <v>704</v>
      </c>
      <c r="C435" s="15"/>
      <c r="D435" s="19"/>
      <c r="E435" s="18"/>
      <c r="F435" s="18"/>
      <c r="G435" s="19">
        <v>0</v>
      </c>
      <c r="H435" s="19"/>
      <c r="I435" s="18"/>
      <c r="J435" s="19"/>
      <c r="K435" s="19">
        <v>0</v>
      </c>
      <c r="L435" s="19">
        <v>0</v>
      </c>
      <c r="M435" s="95">
        <v>0</v>
      </c>
    </row>
    <row r="436" spans="1:13" ht="24.75" hidden="1" customHeight="1" x14ac:dyDescent="0.2">
      <c r="A436" s="92" t="s">
        <v>705</v>
      </c>
      <c r="B436" s="11" t="s">
        <v>706</v>
      </c>
      <c r="C436" s="12" t="s">
        <v>696</v>
      </c>
      <c r="D436" s="13">
        <v>0</v>
      </c>
      <c r="E436" s="13">
        <v>16.2</v>
      </c>
      <c r="F436" s="13">
        <v>20.02806</v>
      </c>
      <c r="G436" s="13">
        <v>0</v>
      </c>
      <c r="H436" s="13">
        <v>0</v>
      </c>
      <c r="I436" s="13">
        <v>0</v>
      </c>
      <c r="J436" s="13">
        <v>0</v>
      </c>
      <c r="K436" s="13">
        <v>0</v>
      </c>
      <c r="L436" s="13">
        <v>0</v>
      </c>
      <c r="M436" s="93">
        <v>0</v>
      </c>
    </row>
    <row r="437" spans="1:13" ht="24.75" hidden="1" customHeight="1" x14ac:dyDescent="0.2">
      <c r="A437" s="92" t="s">
        <v>707</v>
      </c>
      <c r="B437" s="11" t="s">
        <v>708</v>
      </c>
      <c r="C437" s="12" t="s">
        <v>28</v>
      </c>
      <c r="D437" s="13">
        <v>0</v>
      </c>
      <c r="E437" s="13">
        <v>32.949999999999996</v>
      </c>
      <c r="F437" s="13">
        <v>40.736084999999996</v>
      </c>
      <c r="G437" s="13">
        <v>0</v>
      </c>
      <c r="H437" s="13">
        <v>0</v>
      </c>
      <c r="I437" s="13">
        <v>0</v>
      </c>
      <c r="J437" s="13">
        <v>0</v>
      </c>
      <c r="K437" s="13">
        <v>0</v>
      </c>
      <c r="L437" s="13">
        <v>0</v>
      </c>
      <c r="M437" s="93">
        <v>0</v>
      </c>
    </row>
    <row r="438" spans="1:13" ht="27.75" hidden="1" customHeight="1" x14ac:dyDescent="0.2">
      <c r="A438" s="92" t="s">
        <v>709</v>
      </c>
      <c r="B438" s="11" t="s">
        <v>710</v>
      </c>
      <c r="C438" s="12" t="s">
        <v>711</v>
      </c>
      <c r="D438" s="13">
        <v>0</v>
      </c>
      <c r="E438" s="13">
        <v>47.84</v>
      </c>
      <c r="F438" s="13">
        <v>55.35</v>
      </c>
      <c r="G438" s="13">
        <v>0</v>
      </c>
      <c r="H438" s="13">
        <v>0</v>
      </c>
      <c r="I438" s="13">
        <v>0</v>
      </c>
      <c r="J438" s="13">
        <v>0</v>
      </c>
      <c r="K438" s="13">
        <v>0</v>
      </c>
      <c r="L438" s="13">
        <v>0</v>
      </c>
      <c r="M438" s="93">
        <v>0</v>
      </c>
    </row>
    <row r="439" spans="1:13" ht="24.75" customHeight="1" x14ac:dyDescent="0.2">
      <c r="A439" s="94" t="s">
        <v>712</v>
      </c>
      <c r="B439" s="15" t="s">
        <v>713</v>
      </c>
      <c r="C439" s="15"/>
      <c r="D439" s="19"/>
      <c r="E439" s="18"/>
      <c r="F439" s="18"/>
      <c r="G439" s="19">
        <v>188937.47206351999</v>
      </c>
      <c r="H439" s="19"/>
      <c r="I439" s="18"/>
      <c r="J439" s="19"/>
      <c r="K439" s="19">
        <v>90446.780957520008</v>
      </c>
      <c r="L439" s="19">
        <v>51235.062775999999</v>
      </c>
      <c r="M439" s="95">
        <v>141681.84373352001</v>
      </c>
    </row>
    <row r="440" spans="1:13" ht="24.75" customHeight="1" x14ac:dyDescent="0.2">
      <c r="A440" s="94" t="s">
        <v>714</v>
      </c>
      <c r="B440" s="15" t="s">
        <v>715</v>
      </c>
      <c r="C440" s="15"/>
      <c r="D440" s="19"/>
      <c r="E440" s="18"/>
      <c r="F440" s="18"/>
      <c r="G440" s="19">
        <v>188937.47206351999</v>
      </c>
      <c r="H440" s="19"/>
      <c r="I440" s="18"/>
      <c r="J440" s="19"/>
      <c r="K440" s="19">
        <v>90446.780957520008</v>
      </c>
      <c r="L440" s="19">
        <v>51235.062775999999</v>
      </c>
      <c r="M440" s="95">
        <v>141681.84373352001</v>
      </c>
    </row>
    <row r="441" spans="1:13" ht="24.75" customHeight="1" x14ac:dyDescent="0.2">
      <c r="A441" s="92" t="s">
        <v>716</v>
      </c>
      <c r="B441" s="11" t="s">
        <v>717</v>
      </c>
      <c r="C441" s="12" t="s">
        <v>46</v>
      </c>
      <c r="D441" s="13">
        <v>1150</v>
      </c>
      <c r="E441" s="13">
        <v>11.866655999999999</v>
      </c>
      <c r="F441" s="13">
        <v>14.670746812799999</v>
      </c>
      <c r="G441" s="13">
        <v>16871.358834719998</v>
      </c>
      <c r="H441" s="13">
        <v>1150</v>
      </c>
      <c r="I441" s="13">
        <v>0</v>
      </c>
      <c r="J441" s="13">
        <v>1150</v>
      </c>
      <c r="K441" s="13">
        <v>16871.358834719998</v>
      </c>
      <c r="L441" s="13">
        <v>0</v>
      </c>
      <c r="M441" s="93">
        <v>16871.358834719998</v>
      </c>
    </row>
    <row r="442" spans="1:13" ht="24.75" customHeight="1" x14ac:dyDescent="0.2">
      <c r="A442" s="92" t="s">
        <v>718</v>
      </c>
      <c r="B442" s="11" t="s">
        <v>719</v>
      </c>
      <c r="C442" s="12" t="s">
        <v>720</v>
      </c>
      <c r="D442" s="13">
        <v>10380</v>
      </c>
      <c r="E442" s="13">
        <v>4.9367600000000005</v>
      </c>
      <c r="F442" s="13">
        <v>6.1033163880000005</v>
      </c>
      <c r="G442" s="13">
        <v>63352.424107440005</v>
      </c>
      <c r="H442" s="13">
        <v>8380</v>
      </c>
      <c r="I442" s="13">
        <v>2000</v>
      </c>
      <c r="J442" s="13">
        <v>10380</v>
      </c>
      <c r="K442" s="13">
        <v>51145.791331440007</v>
      </c>
      <c r="L442" s="13">
        <v>12206.632776</v>
      </c>
      <c r="M442" s="93">
        <v>63352.424107440005</v>
      </c>
    </row>
    <row r="443" spans="1:13" ht="24.75" hidden="1" customHeight="1" x14ac:dyDescent="0.2">
      <c r="A443" s="92" t="s">
        <v>718</v>
      </c>
      <c r="B443" s="11" t="s">
        <v>721</v>
      </c>
      <c r="C443" s="12" t="s">
        <v>28</v>
      </c>
      <c r="D443" s="13">
        <v>321</v>
      </c>
      <c r="E443" s="13">
        <v>97.37</v>
      </c>
      <c r="F443" s="13">
        <v>112.65</v>
      </c>
      <c r="G443" s="13">
        <v>36160.65</v>
      </c>
      <c r="H443" s="13">
        <v>0</v>
      </c>
      <c r="I443" s="13">
        <v>0</v>
      </c>
      <c r="J443" s="13">
        <v>0</v>
      </c>
      <c r="K443" s="13">
        <v>0</v>
      </c>
      <c r="L443" s="13">
        <v>0</v>
      </c>
      <c r="M443" s="93">
        <v>0</v>
      </c>
    </row>
    <row r="444" spans="1:13" ht="24.75" hidden="1" customHeight="1" x14ac:dyDescent="0.2">
      <c r="A444" s="92" t="s">
        <v>722</v>
      </c>
      <c r="B444" s="11" t="s">
        <v>723</v>
      </c>
      <c r="C444" s="12" t="s">
        <v>724</v>
      </c>
      <c r="D444" s="13">
        <v>321</v>
      </c>
      <c r="E444" s="13">
        <v>25.2</v>
      </c>
      <c r="F444" s="13">
        <v>31.154730000000001</v>
      </c>
      <c r="G444" s="13">
        <v>10000.66833</v>
      </c>
      <c r="H444" s="13">
        <v>0</v>
      </c>
      <c r="I444" s="13">
        <v>0</v>
      </c>
      <c r="J444" s="13">
        <v>0</v>
      </c>
      <c r="K444" s="13">
        <v>0</v>
      </c>
      <c r="L444" s="13">
        <v>0</v>
      </c>
      <c r="M444" s="93">
        <v>0</v>
      </c>
    </row>
    <row r="445" spans="1:13" ht="24.75" customHeight="1" x14ac:dyDescent="0.2">
      <c r="A445" s="92" t="s">
        <v>725</v>
      </c>
      <c r="B445" s="11" t="s">
        <v>726</v>
      </c>
      <c r="C445" s="12" t="s">
        <v>46</v>
      </c>
      <c r="D445" s="13">
        <v>360</v>
      </c>
      <c r="E445" s="13">
        <v>29.91752</v>
      </c>
      <c r="F445" s="13">
        <v>36.987029976000002</v>
      </c>
      <c r="G445" s="13">
        <v>13315.33079136</v>
      </c>
      <c r="H445" s="13">
        <v>360</v>
      </c>
      <c r="I445" s="13">
        <v>0</v>
      </c>
      <c r="J445" s="13">
        <v>360</v>
      </c>
      <c r="K445" s="13">
        <v>13315.33079136</v>
      </c>
      <c r="L445" s="13">
        <v>0</v>
      </c>
      <c r="M445" s="93">
        <v>13315.33079136</v>
      </c>
    </row>
    <row r="446" spans="1:13" ht="24.75" customHeight="1" x14ac:dyDescent="0.2">
      <c r="A446" s="92" t="s">
        <v>727</v>
      </c>
      <c r="B446" s="11" t="s">
        <v>615</v>
      </c>
      <c r="C446" s="12" t="s">
        <v>46</v>
      </c>
      <c r="D446" s="13">
        <v>95</v>
      </c>
      <c r="E446" s="13">
        <v>0</v>
      </c>
      <c r="F446" s="13">
        <v>95.94</v>
      </c>
      <c r="G446" s="13">
        <v>9114.2999999999993</v>
      </c>
      <c r="H446" s="13">
        <v>95</v>
      </c>
      <c r="I446" s="13">
        <v>0</v>
      </c>
      <c r="J446" s="13">
        <v>95</v>
      </c>
      <c r="K446" s="13">
        <v>9114.2999999999993</v>
      </c>
      <c r="L446" s="13">
        <v>0</v>
      </c>
      <c r="M446" s="93">
        <v>9114.2999999999993</v>
      </c>
    </row>
    <row r="447" spans="1:13" ht="24.75" customHeight="1" x14ac:dyDescent="0.2">
      <c r="A447" s="92" t="s">
        <v>1197</v>
      </c>
      <c r="B447" s="11" t="s">
        <v>1205</v>
      </c>
      <c r="C447" s="12" t="s">
        <v>28</v>
      </c>
      <c r="D447" s="13">
        <v>10</v>
      </c>
      <c r="E447" s="13"/>
      <c r="F447" s="53">
        <v>26.1</v>
      </c>
      <c r="G447" s="13">
        <v>261</v>
      </c>
      <c r="H447" s="13">
        <v>0</v>
      </c>
      <c r="I447" s="13">
        <v>10</v>
      </c>
      <c r="J447" s="13">
        <v>10</v>
      </c>
      <c r="K447" s="13">
        <v>0</v>
      </c>
      <c r="L447" s="13">
        <v>261</v>
      </c>
      <c r="M447" s="93">
        <v>261</v>
      </c>
    </row>
    <row r="448" spans="1:13" ht="24.75" customHeight="1" x14ac:dyDescent="0.2">
      <c r="A448" s="92" t="s">
        <v>1198</v>
      </c>
      <c r="B448" s="11" t="s">
        <v>1206</v>
      </c>
      <c r="C448" s="12" t="s">
        <v>28</v>
      </c>
      <c r="D448" s="13">
        <v>15</v>
      </c>
      <c r="E448" s="13"/>
      <c r="F448" s="53">
        <v>32.51</v>
      </c>
      <c r="G448" s="13">
        <v>487.65</v>
      </c>
      <c r="H448" s="13">
        <v>0</v>
      </c>
      <c r="I448" s="13">
        <v>15</v>
      </c>
      <c r="J448" s="13">
        <v>15</v>
      </c>
      <c r="K448" s="13">
        <v>0</v>
      </c>
      <c r="L448" s="13">
        <v>487.65</v>
      </c>
      <c r="M448" s="93">
        <v>487.65</v>
      </c>
    </row>
    <row r="449" spans="1:13" ht="24.75" customHeight="1" x14ac:dyDescent="0.2">
      <c r="A449" s="92" t="s">
        <v>1199</v>
      </c>
      <c r="B449" s="11" t="s">
        <v>1207</v>
      </c>
      <c r="C449" s="12" t="s">
        <v>28</v>
      </c>
      <c r="D449" s="13">
        <v>15</v>
      </c>
      <c r="E449" s="13"/>
      <c r="F449" s="53">
        <v>22.84</v>
      </c>
      <c r="G449" s="13">
        <v>342.6</v>
      </c>
      <c r="H449" s="13">
        <v>0</v>
      </c>
      <c r="I449" s="13">
        <v>15</v>
      </c>
      <c r="J449" s="13">
        <v>15</v>
      </c>
      <c r="K449" s="13">
        <v>0</v>
      </c>
      <c r="L449" s="13">
        <v>342.6</v>
      </c>
      <c r="M449" s="93">
        <v>342.6</v>
      </c>
    </row>
    <row r="450" spans="1:13" ht="24.75" customHeight="1" x14ac:dyDescent="0.2">
      <c r="A450" s="92" t="s">
        <v>1200</v>
      </c>
      <c r="B450" s="11" t="s">
        <v>1208</v>
      </c>
      <c r="C450" s="12" t="s">
        <v>28</v>
      </c>
      <c r="D450" s="13">
        <v>26</v>
      </c>
      <c r="E450" s="13"/>
      <c r="F450" s="53">
        <v>18.079999999999998</v>
      </c>
      <c r="G450" s="13">
        <v>470.07999999999993</v>
      </c>
      <c r="H450" s="13">
        <v>0</v>
      </c>
      <c r="I450" s="13">
        <v>26</v>
      </c>
      <c r="J450" s="13">
        <v>26</v>
      </c>
      <c r="K450" s="13">
        <v>0</v>
      </c>
      <c r="L450" s="13">
        <v>470.07999999999993</v>
      </c>
      <c r="M450" s="93">
        <v>470.07999999999993</v>
      </c>
    </row>
    <row r="451" spans="1:13" ht="24.75" customHeight="1" x14ac:dyDescent="0.2">
      <c r="A451" s="92" t="s">
        <v>1201</v>
      </c>
      <c r="B451" s="11" t="s">
        <v>1209</v>
      </c>
      <c r="C451" s="12" t="s">
        <v>28</v>
      </c>
      <c r="D451" s="13">
        <v>150</v>
      </c>
      <c r="E451" s="13"/>
      <c r="F451" s="53">
        <v>18.239999999999998</v>
      </c>
      <c r="G451" s="13">
        <v>2735.9999999999995</v>
      </c>
      <c r="H451" s="13">
        <v>0</v>
      </c>
      <c r="I451" s="13">
        <v>150</v>
      </c>
      <c r="J451" s="13">
        <v>150</v>
      </c>
      <c r="K451" s="13">
        <v>0</v>
      </c>
      <c r="L451" s="13">
        <v>2735.9999999999995</v>
      </c>
      <c r="M451" s="93">
        <v>2735.9999999999995</v>
      </c>
    </row>
    <row r="452" spans="1:13" ht="24.75" customHeight="1" x14ac:dyDescent="0.2">
      <c r="A452" s="92" t="s">
        <v>1202</v>
      </c>
      <c r="B452" s="11" t="s">
        <v>1210</v>
      </c>
      <c r="C452" s="12" t="s">
        <v>28</v>
      </c>
      <c r="D452" s="13">
        <v>230</v>
      </c>
      <c r="E452" s="13"/>
      <c r="F452" s="53">
        <v>17.39</v>
      </c>
      <c r="G452" s="13">
        <v>3999.7000000000003</v>
      </c>
      <c r="H452" s="13">
        <v>0</v>
      </c>
      <c r="I452" s="13">
        <v>230</v>
      </c>
      <c r="J452" s="13">
        <v>230</v>
      </c>
      <c r="K452" s="13">
        <v>0</v>
      </c>
      <c r="L452" s="13">
        <v>3999.7000000000003</v>
      </c>
      <c r="M452" s="93">
        <v>3999.7000000000003</v>
      </c>
    </row>
    <row r="453" spans="1:13" ht="24.75" customHeight="1" x14ac:dyDescent="0.2">
      <c r="A453" s="92" t="s">
        <v>1203</v>
      </c>
      <c r="B453" s="11" t="s">
        <v>1211</v>
      </c>
      <c r="C453" s="12" t="s">
        <v>28</v>
      </c>
      <c r="D453" s="13">
        <v>189</v>
      </c>
      <c r="E453" s="13"/>
      <c r="F453" s="53">
        <v>162.6</v>
      </c>
      <c r="G453" s="13">
        <v>30731.399999999998</v>
      </c>
      <c r="H453" s="13">
        <v>0</v>
      </c>
      <c r="I453" s="13">
        <v>189</v>
      </c>
      <c r="J453" s="13">
        <v>189</v>
      </c>
      <c r="K453" s="13">
        <v>0</v>
      </c>
      <c r="L453" s="13">
        <v>30731.399999999998</v>
      </c>
      <c r="M453" s="93">
        <v>30731.399999999998</v>
      </c>
    </row>
    <row r="454" spans="1:13" ht="24.75" hidden="1" customHeight="1" x14ac:dyDescent="0.2">
      <c r="A454" s="92" t="s">
        <v>1204</v>
      </c>
      <c r="B454" s="11" t="s">
        <v>1212</v>
      </c>
      <c r="C454" s="12" t="s">
        <v>28</v>
      </c>
      <c r="D454" s="13">
        <v>189</v>
      </c>
      <c r="E454" s="13">
        <v>77.601140000000001</v>
      </c>
      <c r="F454" s="53">
        <v>5.79</v>
      </c>
      <c r="G454" s="13">
        <v>1094.31</v>
      </c>
      <c r="H454" s="13">
        <v>0</v>
      </c>
      <c r="I454" s="13">
        <v>0</v>
      </c>
      <c r="J454" s="13">
        <v>0</v>
      </c>
      <c r="K454" s="13">
        <v>0</v>
      </c>
      <c r="L454" s="13">
        <v>0</v>
      </c>
      <c r="M454" s="93">
        <v>0</v>
      </c>
    </row>
    <row r="455" spans="1:13" ht="24.75" customHeight="1" x14ac:dyDescent="0.2">
      <c r="A455" s="94" t="s">
        <v>728</v>
      </c>
      <c r="B455" s="15" t="s">
        <v>729</v>
      </c>
      <c r="C455" s="15"/>
      <c r="D455" s="19"/>
      <c r="E455" s="18"/>
      <c r="F455" s="18"/>
      <c r="G455" s="19">
        <v>691222.58640012145</v>
      </c>
      <c r="H455" s="19"/>
      <c r="I455" s="18"/>
      <c r="J455" s="19"/>
      <c r="K455" s="19">
        <v>526820.92250686791</v>
      </c>
      <c r="L455" s="19">
        <v>106149.02365999999</v>
      </c>
      <c r="M455" s="95">
        <v>632969.94616686786</v>
      </c>
    </row>
    <row r="456" spans="1:13" ht="24.75" customHeight="1" x14ac:dyDescent="0.2">
      <c r="A456" s="94" t="s">
        <v>730</v>
      </c>
      <c r="B456" s="15" t="s">
        <v>731</v>
      </c>
      <c r="C456" s="15"/>
      <c r="D456" s="19"/>
      <c r="E456" s="18"/>
      <c r="F456" s="18"/>
      <c r="G456" s="19">
        <v>215595.32499999998</v>
      </c>
      <c r="H456" s="19"/>
      <c r="I456" s="18"/>
      <c r="J456" s="19"/>
      <c r="K456" s="19">
        <v>210040.72499999998</v>
      </c>
      <c r="L456" s="19">
        <v>2771.6</v>
      </c>
      <c r="M456" s="19">
        <v>212812.32499999998</v>
      </c>
    </row>
    <row r="457" spans="1:13" ht="26.1" customHeight="1" x14ac:dyDescent="0.2">
      <c r="A457" s="92" t="s">
        <v>732</v>
      </c>
      <c r="B457" s="11" t="s">
        <v>733</v>
      </c>
      <c r="C457" s="12" t="s">
        <v>696</v>
      </c>
      <c r="D457" s="13">
        <v>1220</v>
      </c>
      <c r="E457" s="13">
        <v>1.55</v>
      </c>
      <c r="F457" s="13">
        <v>1.91</v>
      </c>
      <c r="G457" s="13">
        <v>2330.1999999999998</v>
      </c>
      <c r="H457" s="13">
        <v>1220</v>
      </c>
      <c r="I457" s="13">
        <v>0</v>
      </c>
      <c r="J457" s="13">
        <v>1220</v>
      </c>
      <c r="K457" s="13">
        <v>2330.1999999999998</v>
      </c>
      <c r="L457" s="13">
        <v>0</v>
      </c>
      <c r="M457" s="93">
        <v>2330.1999999999998</v>
      </c>
    </row>
    <row r="458" spans="1:13" ht="26.1" customHeight="1" x14ac:dyDescent="0.2">
      <c r="A458" s="92" t="s">
        <v>734</v>
      </c>
      <c r="B458" s="11" t="s">
        <v>735</v>
      </c>
      <c r="C458" s="12" t="s">
        <v>28</v>
      </c>
      <c r="D458" s="13">
        <v>12</v>
      </c>
      <c r="E458" s="13">
        <v>227.81</v>
      </c>
      <c r="F458" s="13">
        <v>281.64</v>
      </c>
      <c r="G458" s="13">
        <v>3379.68</v>
      </c>
      <c r="H458" s="13">
        <v>12</v>
      </c>
      <c r="I458" s="13">
        <v>0</v>
      </c>
      <c r="J458" s="13">
        <v>12</v>
      </c>
      <c r="K458" s="13">
        <v>3379.68</v>
      </c>
      <c r="L458" s="13">
        <v>0</v>
      </c>
      <c r="M458" s="93">
        <v>3379.68</v>
      </c>
    </row>
    <row r="459" spans="1:13" ht="39" customHeight="1" x14ac:dyDescent="0.2">
      <c r="A459" s="92" t="s">
        <v>736</v>
      </c>
      <c r="B459" s="11" t="s">
        <v>737</v>
      </c>
      <c r="C459" s="12" t="s">
        <v>28</v>
      </c>
      <c r="D459" s="13">
        <v>9</v>
      </c>
      <c r="E459" s="13">
        <v>93.64</v>
      </c>
      <c r="F459" s="13">
        <v>115.76</v>
      </c>
      <c r="G459" s="13">
        <v>1041.8400000000001</v>
      </c>
      <c r="H459" s="13">
        <v>9</v>
      </c>
      <c r="I459" s="13">
        <v>0</v>
      </c>
      <c r="J459" s="13">
        <v>9</v>
      </c>
      <c r="K459" s="13">
        <v>1041.8400000000001</v>
      </c>
      <c r="L459" s="13">
        <v>0</v>
      </c>
      <c r="M459" s="93">
        <v>1041.8400000000001</v>
      </c>
    </row>
    <row r="460" spans="1:13" ht="39" customHeight="1" x14ac:dyDescent="0.2">
      <c r="A460" s="92" t="s">
        <v>738</v>
      </c>
      <c r="B460" s="11" t="s">
        <v>739</v>
      </c>
      <c r="C460" s="12" t="s">
        <v>28</v>
      </c>
      <c r="D460" s="13">
        <v>21</v>
      </c>
      <c r="E460" s="13">
        <v>144.41999999999999</v>
      </c>
      <c r="F460" s="13">
        <v>178.54</v>
      </c>
      <c r="G460" s="13">
        <v>3749.3399999999997</v>
      </c>
      <c r="H460" s="13">
        <v>21</v>
      </c>
      <c r="I460" s="13">
        <v>0</v>
      </c>
      <c r="J460" s="13">
        <v>21</v>
      </c>
      <c r="K460" s="13">
        <v>3749.3399999999997</v>
      </c>
      <c r="L460" s="13">
        <v>0</v>
      </c>
      <c r="M460" s="93">
        <v>3749.3399999999997</v>
      </c>
    </row>
    <row r="461" spans="1:13" ht="24" customHeight="1" x14ac:dyDescent="0.2">
      <c r="A461" s="92" t="s">
        <v>740</v>
      </c>
      <c r="B461" s="11" t="s">
        <v>741</v>
      </c>
      <c r="C461" s="12" t="s">
        <v>31</v>
      </c>
      <c r="D461" s="13">
        <v>375</v>
      </c>
      <c r="E461" s="13">
        <v>1.62</v>
      </c>
      <c r="F461" s="13">
        <v>2</v>
      </c>
      <c r="G461" s="13">
        <v>750</v>
      </c>
      <c r="H461" s="13">
        <v>375</v>
      </c>
      <c r="I461" s="13">
        <v>0</v>
      </c>
      <c r="J461" s="13">
        <v>375</v>
      </c>
      <c r="K461" s="13">
        <v>750</v>
      </c>
      <c r="L461" s="13">
        <v>0</v>
      </c>
      <c r="M461" s="93">
        <v>750</v>
      </c>
    </row>
    <row r="462" spans="1:13" ht="65.099999999999994" customHeight="1" x14ac:dyDescent="0.2">
      <c r="A462" s="92" t="s">
        <v>742</v>
      </c>
      <c r="B462" s="11" t="s">
        <v>743</v>
      </c>
      <c r="C462" s="12" t="s">
        <v>744</v>
      </c>
      <c r="D462" s="13">
        <v>220</v>
      </c>
      <c r="E462" s="13">
        <v>113.83</v>
      </c>
      <c r="F462" s="13">
        <v>140.72</v>
      </c>
      <c r="G462" s="13">
        <v>30958.400000000001</v>
      </c>
      <c r="H462" s="13">
        <v>220</v>
      </c>
      <c r="I462" s="13">
        <v>0</v>
      </c>
      <c r="J462" s="13">
        <v>220</v>
      </c>
      <c r="K462" s="13">
        <v>30958.400000000001</v>
      </c>
      <c r="L462" s="13">
        <v>0</v>
      </c>
      <c r="M462" s="93">
        <v>30958.400000000001</v>
      </c>
    </row>
    <row r="463" spans="1:13" ht="26.1" customHeight="1" x14ac:dyDescent="0.2">
      <c r="A463" s="92" t="s">
        <v>745</v>
      </c>
      <c r="B463" s="11" t="s">
        <v>746</v>
      </c>
      <c r="C463" s="12" t="s">
        <v>59</v>
      </c>
      <c r="D463" s="13">
        <v>25.3</v>
      </c>
      <c r="E463" s="13">
        <v>490.52</v>
      </c>
      <c r="F463" s="13">
        <v>606.41999999999996</v>
      </c>
      <c r="G463" s="13">
        <v>15342.425999999999</v>
      </c>
      <c r="H463" s="13">
        <v>25.3</v>
      </c>
      <c r="I463" s="13">
        <v>0</v>
      </c>
      <c r="J463" s="13">
        <v>25.3</v>
      </c>
      <c r="K463" s="13">
        <v>15342.425999999999</v>
      </c>
      <c r="L463" s="13">
        <v>0</v>
      </c>
      <c r="M463" s="93">
        <v>15342.425999999999</v>
      </c>
    </row>
    <row r="464" spans="1:13" ht="51.95" hidden="1" customHeight="1" x14ac:dyDescent="0.2">
      <c r="A464" s="92" t="s">
        <v>747</v>
      </c>
      <c r="B464" s="11" t="s">
        <v>748</v>
      </c>
      <c r="C464" s="12" t="s">
        <v>744</v>
      </c>
      <c r="D464" s="13">
        <v>220</v>
      </c>
      <c r="E464" s="13">
        <v>10.24</v>
      </c>
      <c r="F464" s="13">
        <v>12.65</v>
      </c>
      <c r="G464" s="13">
        <v>2783</v>
      </c>
      <c r="H464" s="13">
        <v>0</v>
      </c>
      <c r="I464" s="13">
        <v>0</v>
      </c>
      <c r="J464" s="13">
        <v>0</v>
      </c>
      <c r="K464" s="13">
        <v>0</v>
      </c>
      <c r="L464" s="13">
        <v>0</v>
      </c>
      <c r="M464" s="93">
        <v>0</v>
      </c>
    </row>
    <row r="465" spans="1:13" ht="26.1" customHeight="1" x14ac:dyDescent="0.2">
      <c r="A465" s="92" t="s">
        <v>749</v>
      </c>
      <c r="B465" s="11" t="s">
        <v>750</v>
      </c>
      <c r="C465" s="12" t="s">
        <v>31</v>
      </c>
      <c r="D465" s="13">
        <v>1294.8599999999999</v>
      </c>
      <c r="E465" s="13">
        <v>2.63</v>
      </c>
      <c r="F465" s="13">
        <v>3.25</v>
      </c>
      <c r="G465" s="13">
        <v>4208.2950000000001</v>
      </c>
      <c r="H465" s="13">
        <v>733.86</v>
      </c>
      <c r="I465" s="13">
        <v>561</v>
      </c>
      <c r="J465" s="13">
        <v>1294.8600000000001</v>
      </c>
      <c r="K465" s="13">
        <v>2385.0450000000001</v>
      </c>
      <c r="L465" s="13">
        <v>1823.25</v>
      </c>
      <c r="M465" s="93">
        <v>4208.2950000000001</v>
      </c>
    </row>
    <row r="466" spans="1:13" ht="26.1" customHeight="1" x14ac:dyDescent="0.2">
      <c r="A466" s="92" t="s">
        <v>751</v>
      </c>
      <c r="B466" s="11" t="s">
        <v>752</v>
      </c>
      <c r="C466" s="12" t="s">
        <v>31</v>
      </c>
      <c r="D466" s="13">
        <v>15</v>
      </c>
      <c r="E466" s="13">
        <v>7.34</v>
      </c>
      <c r="F466" s="13">
        <v>9.07</v>
      </c>
      <c r="G466" s="13">
        <v>136.05000000000001</v>
      </c>
      <c r="H466" s="13">
        <v>15</v>
      </c>
      <c r="I466" s="13">
        <v>0</v>
      </c>
      <c r="J466" s="13">
        <v>15</v>
      </c>
      <c r="K466" s="13">
        <v>136.05000000000001</v>
      </c>
      <c r="L466" s="13">
        <v>0</v>
      </c>
      <c r="M466" s="93">
        <v>136.05000000000001</v>
      </c>
    </row>
    <row r="467" spans="1:13" ht="26.1" customHeight="1" x14ac:dyDescent="0.2">
      <c r="A467" s="92" t="s">
        <v>753</v>
      </c>
      <c r="B467" s="11" t="s">
        <v>754</v>
      </c>
      <c r="C467" s="12" t="s">
        <v>59</v>
      </c>
      <c r="D467" s="13">
        <v>182.4</v>
      </c>
      <c r="E467" s="13">
        <v>84.77</v>
      </c>
      <c r="F467" s="13">
        <v>104.8</v>
      </c>
      <c r="G467" s="13">
        <v>19115.52</v>
      </c>
      <c r="H467" s="13">
        <v>182.4</v>
      </c>
      <c r="I467" s="13">
        <v>0</v>
      </c>
      <c r="J467" s="13">
        <v>182.4</v>
      </c>
      <c r="K467" s="13">
        <v>19115.52</v>
      </c>
      <c r="L467" s="13">
        <v>0</v>
      </c>
      <c r="M467" s="93">
        <v>19115.52</v>
      </c>
    </row>
    <row r="468" spans="1:13" ht="31.5" customHeight="1" x14ac:dyDescent="0.2">
      <c r="A468" s="96" t="s">
        <v>864</v>
      </c>
      <c r="B468" s="51" t="s">
        <v>865</v>
      </c>
      <c r="C468" s="52" t="s">
        <v>869</v>
      </c>
      <c r="D468" s="53">
        <v>134899.19999999998</v>
      </c>
      <c r="E468" s="53">
        <v>134899.19999999998</v>
      </c>
      <c r="F468" s="63">
        <v>0.97</v>
      </c>
      <c r="G468" s="13">
        <v>130852.22399999997</v>
      </c>
      <c r="H468" s="13">
        <v>134899.19999999998</v>
      </c>
      <c r="I468" s="13">
        <v>0</v>
      </c>
      <c r="J468" s="13">
        <v>134899.19999999998</v>
      </c>
      <c r="K468" s="13">
        <v>130852.22399999997</v>
      </c>
      <c r="L468" s="13">
        <v>0</v>
      </c>
      <c r="M468" s="93">
        <v>130852.22399999997</v>
      </c>
    </row>
    <row r="469" spans="1:13" ht="21.75" customHeight="1" x14ac:dyDescent="0.2">
      <c r="A469" s="96" t="s">
        <v>1073</v>
      </c>
      <c r="B469" s="51" t="s">
        <v>1074</v>
      </c>
      <c r="C469" s="52" t="s">
        <v>31</v>
      </c>
      <c r="D469" s="53">
        <v>65</v>
      </c>
      <c r="E469" s="53"/>
      <c r="F469" s="63">
        <v>14.59</v>
      </c>
      <c r="G469" s="13">
        <v>948.35</v>
      </c>
      <c r="H469" s="13">
        <v>0</v>
      </c>
      <c r="I469" s="13">
        <v>65</v>
      </c>
      <c r="J469" s="13">
        <v>65</v>
      </c>
      <c r="K469" s="13">
        <v>0</v>
      </c>
      <c r="L469" s="13">
        <v>948.35</v>
      </c>
      <c r="M469" s="93">
        <v>948.35</v>
      </c>
    </row>
    <row r="470" spans="1:13" ht="36" hidden="1" customHeight="1" x14ac:dyDescent="0.2">
      <c r="A470" s="96" t="s">
        <v>1213</v>
      </c>
      <c r="B470" s="51" t="s">
        <v>979</v>
      </c>
      <c r="C470" s="52" t="s">
        <v>59</v>
      </c>
      <c r="D470" s="53">
        <v>1.35</v>
      </c>
      <c r="E470" s="53"/>
      <c r="F470" s="63">
        <v>93.69</v>
      </c>
      <c r="G470" s="162">
        <v>126.48150000000001</v>
      </c>
      <c r="H470" s="13">
        <v>0</v>
      </c>
      <c r="I470" s="13">
        <v>0</v>
      </c>
      <c r="J470" s="13">
        <v>0</v>
      </c>
      <c r="K470" s="13">
        <v>0</v>
      </c>
      <c r="L470" s="13">
        <v>0</v>
      </c>
      <c r="M470" s="93">
        <v>0</v>
      </c>
    </row>
    <row r="471" spans="1:13" ht="24" customHeight="1" x14ac:dyDescent="0.2">
      <c r="A471" s="94" t="s">
        <v>755</v>
      </c>
      <c r="B471" s="15" t="s">
        <v>756</v>
      </c>
      <c r="C471" s="15"/>
      <c r="D471" s="18"/>
      <c r="E471" s="18"/>
      <c r="F471" s="18"/>
      <c r="G471" s="19">
        <v>246440.63909999997</v>
      </c>
      <c r="H471" s="19"/>
      <c r="I471" s="18"/>
      <c r="J471" s="19"/>
      <c r="K471" s="19">
        <v>152103.10964000001</v>
      </c>
      <c r="L471" s="19">
        <v>94337.379459999996</v>
      </c>
      <c r="M471" s="95">
        <v>246440.48909999998</v>
      </c>
    </row>
    <row r="472" spans="1:13" ht="26.1" customHeight="1" x14ac:dyDescent="0.2">
      <c r="A472" s="92" t="s">
        <v>757</v>
      </c>
      <c r="B472" s="11" t="s">
        <v>758</v>
      </c>
      <c r="C472" s="12" t="s">
        <v>59</v>
      </c>
      <c r="D472" s="13">
        <v>12.21</v>
      </c>
      <c r="E472" s="13">
        <v>568.28</v>
      </c>
      <c r="F472" s="13">
        <v>702.56</v>
      </c>
      <c r="G472" s="13">
        <v>8578.2576000000008</v>
      </c>
      <c r="H472" s="13">
        <v>9.5939999999999994</v>
      </c>
      <c r="I472" s="13">
        <v>2.6160000000000001</v>
      </c>
      <c r="J472" s="13">
        <v>12.209999999999999</v>
      </c>
      <c r="K472" s="13">
        <v>6740.360639999999</v>
      </c>
      <c r="L472" s="13">
        <v>1837.89696</v>
      </c>
      <c r="M472" s="93">
        <v>8578.257599999999</v>
      </c>
    </row>
    <row r="473" spans="1:13" ht="39" hidden="1" customHeight="1" x14ac:dyDescent="0.2">
      <c r="A473" s="92" t="s">
        <v>759</v>
      </c>
      <c r="B473" s="11" t="s">
        <v>760</v>
      </c>
      <c r="C473" s="12" t="s">
        <v>79</v>
      </c>
      <c r="D473" s="13">
        <v>0</v>
      </c>
      <c r="E473" s="13">
        <v>12.65</v>
      </c>
      <c r="F473" s="13">
        <v>15.63</v>
      </c>
      <c r="G473" s="13">
        <v>0</v>
      </c>
      <c r="H473" s="13">
        <v>0</v>
      </c>
      <c r="I473" s="13">
        <v>0</v>
      </c>
      <c r="J473" s="13">
        <v>0</v>
      </c>
      <c r="K473" s="13">
        <v>0</v>
      </c>
      <c r="L473" s="13">
        <v>0</v>
      </c>
      <c r="M473" s="93">
        <v>0</v>
      </c>
    </row>
    <row r="474" spans="1:13" ht="26.1" customHeight="1" x14ac:dyDescent="0.2">
      <c r="A474" s="92" t="s">
        <v>761</v>
      </c>
      <c r="B474" s="11" t="s">
        <v>762</v>
      </c>
      <c r="C474" s="12" t="s">
        <v>79</v>
      </c>
      <c r="D474" s="13">
        <v>164</v>
      </c>
      <c r="E474" s="13">
        <v>13.29</v>
      </c>
      <c r="F474" s="13">
        <v>16.43</v>
      </c>
      <c r="G474" s="13">
        <v>2694.52</v>
      </c>
      <c r="H474" s="13">
        <v>164</v>
      </c>
      <c r="I474" s="13">
        <v>0</v>
      </c>
      <c r="J474" s="13">
        <v>164</v>
      </c>
      <c r="K474" s="13">
        <v>2694.52</v>
      </c>
      <c r="L474" s="13">
        <v>0</v>
      </c>
      <c r="M474" s="93">
        <v>2694.52</v>
      </c>
    </row>
    <row r="475" spans="1:13" ht="39" customHeight="1" x14ac:dyDescent="0.2">
      <c r="A475" s="92" t="s">
        <v>763</v>
      </c>
      <c r="B475" s="11" t="s">
        <v>764</v>
      </c>
      <c r="C475" s="12" t="s">
        <v>59</v>
      </c>
      <c r="D475" s="13">
        <v>5.0199999999999996</v>
      </c>
      <c r="E475" s="13">
        <v>624.55999999999995</v>
      </c>
      <c r="F475" s="13">
        <v>772.14</v>
      </c>
      <c r="G475" s="13">
        <v>3876.1427999999996</v>
      </c>
      <c r="H475" s="13">
        <v>2.39</v>
      </c>
      <c r="I475" s="13">
        <v>2.63</v>
      </c>
      <c r="J475" s="13">
        <v>5.0199999999999996</v>
      </c>
      <c r="K475" s="13">
        <v>1845.4146000000001</v>
      </c>
      <c r="L475" s="13">
        <v>2030.7281999999998</v>
      </c>
      <c r="M475" s="93">
        <v>3876.1427999999996</v>
      </c>
    </row>
    <row r="476" spans="1:13" ht="51.95" hidden="1" customHeight="1" x14ac:dyDescent="0.2">
      <c r="A476" s="92" t="s">
        <v>765</v>
      </c>
      <c r="B476" s="11" t="s">
        <v>766</v>
      </c>
      <c r="C476" s="12" t="s">
        <v>31</v>
      </c>
      <c r="D476" s="13">
        <v>0</v>
      </c>
      <c r="E476" s="13">
        <v>167.33</v>
      </c>
      <c r="F476" s="13">
        <v>206.87</v>
      </c>
      <c r="G476" s="13">
        <v>0</v>
      </c>
      <c r="H476" s="13">
        <v>0</v>
      </c>
      <c r="I476" s="13">
        <v>0</v>
      </c>
      <c r="J476" s="13">
        <v>0</v>
      </c>
      <c r="K476" s="13">
        <v>0</v>
      </c>
      <c r="L476" s="13">
        <v>0</v>
      </c>
      <c r="M476" s="93">
        <v>0</v>
      </c>
    </row>
    <row r="477" spans="1:13" ht="39" hidden="1" customHeight="1" x14ac:dyDescent="0.2">
      <c r="A477" s="92" t="s">
        <v>767</v>
      </c>
      <c r="B477" s="11" t="s">
        <v>131</v>
      </c>
      <c r="C477" s="12" t="s">
        <v>59</v>
      </c>
      <c r="D477" s="53">
        <v>0</v>
      </c>
      <c r="E477" s="13">
        <v>639.05999999999995</v>
      </c>
      <c r="F477" s="13">
        <v>790.06</v>
      </c>
      <c r="G477" s="13">
        <v>0</v>
      </c>
      <c r="H477" s="13">
        <v>0</v>
      </c>
      <c r="I477" s="13">
        <v>0</v>
      </c>
      <c r="J477" s="13">
        <v>0</v>
      </c>
      <c r="K477" s="13">
        <v>0</v>
      </c>
      <c r="L477" s="13">
        <v>0</v>
      </c>
      <c r="M477" s="93">
        <v>0</v>
      </c>
    </row>
    <row r="478" spans="1:13" ht="26.1" hidden="1" customHeight="1" x14ac:dyDescent="0.2">
      <c r="A478" s="92" t="s">
        <v>768</v>
      </c>
      <c r="B478" s="11" t="s">
        <v>265</v>
      </c>
      <c r="C478" s="12" t="s">
        <v>31</v>
      </c>
      <c r="D478" s="13">
        <v>0</v>
      </c>
      <c r="E478" s="13">
        <v>2.74</v>
      </c>
      <c r="F478" s="13">
        <v>3.38</v>
      </c>
      <c r="G478" s="13">
        <v>0</v>
      </c>
      <c r="H478" s="13">
        <v>0</v>
      </c>
      <c r="I478" s="13">
        <v>0</v>
      </c>
      <c r="J478" s="13">
        <v>0</v>
      </c>
      <c r="K478" s="13">
        <v>0</v>
      </c>
      <c r="L478" s="13">
        <v>0</v>
      </c>
      <c r="M478" s="93">
        <v>0</v>
      </c>
    </row>
    <row r="479" spans="1:13" ht="18.75" customHeight="1" x14ac:dyDescent="0.2">
      <c r="A479" s="96" t="s">
        <v>866</v>
      </c>
      <c r="B479" s="51" t="s">
        <v>859</v>
      </c>
      <c r="C479" s="52" t="s">
        <v>31</v>
      </c>
      <c r="D479" s="53">
        <v>512.29999999999995</v>
      </c>
      <c r="E479" s="53">
        <v>445.48</v>
      </c>
      <c r="F479" s="63">
        <v>159.19</v>
      </c>
      <c r="G479" s="13">
        <v>81553.036999999997</v>
      </c>
      <c r="H479" s="13">
        <v>445.48</v>
      </c>
      <c r="I479" s="13">
        <v>66.819999999999993</v>
      </c>
      <c r="J479" s="13">
        <v>512.29999999999995</v>
      </c>
      <c r="K479" s="13">
        <v>70915.961200000005</v>
      </c>
      <c r="L479" s="13">
        <v>10637.075799999999</v>
      </c>
      <c r="M479" s="93">
        <v>81553.036999999997</v>
      </c>
    </row>
    <row r="480" spans="1:13" ht="42" customHeight="1" x14ac:dyDescent="0.2">
      <c r="A480" s="96" t="s">
        <v>867</v>
      </c>
      <c r="B480" s="51" t="s">
        <v>861</v>
      </c>
      <c r="C480" s="52" t="s">
        <v>59</v>
      </c>
      <c r="D480" s="53">
        <v>45.8</v>
      </c>
      <c r="E480" s="53">
        <v>45.8</v>
      </c>
      <c r="F480" s="63">
        <v>641.38</v>
      </c>
      <c r="G480" s="13">
        <v>29375.203999999998</v>
      </c>
      <c r="H480" s="13">
        <v>45.8</v>
      </c>
      <c r="I480" s="13">
        <v>0</v>
      </c>
      <c r="J480" s="13">
        <v>45.8</v>
      </c>
      <c r="K480" s="13">
        <v>29375.203999999998</v>
      </c>
      <c r="L480" s="13">
        <v>0</v>
      </c>
      <c r="M480" s="93">
        <v>29375.203999999998</v>
      </c>
    </row>
    <row r="481" spans="1:13" ht="39" customHeight="1" x14ac:dyDescent="0.2">
      <c r="A481" s="96" t="s">
        <v>868</v>
      </c>
      <c r="B481" s="51" t="s">
        <v>863</v>
      </c>
      <c r="C481" s="52" t="s">
        <v>31</v>
      </c>
      <c r="D481" s="53">
        <v>478.89</v>
      </c>
      <c r="E481" s="53">
        <v>445.48</v>
      </c>
      <c r="F481" s="63">
        <v>72.489999999999995</v>
      </c>
      <c r="G481" s="13">
        <v>34714.736099999995</v>
      </c>
      <c r="H481" s="53">
        <v>445.48</v>
      </c>
      <c r="I481" s="13">
        <v>33.409999999999997</v>
      </c>
      <c r="J481" s="13">
        <v>478.89</v>
      </c>
      <c r="K481" s="13">
        <v>32292.8452</v>
      </c>
      <c r="L481" s="13">
        <v>2421.8908999999994</v>
      </c>
      <c r="M481" s="93">
        <v>34714.736099999995</v>
      </c>
    </row>
    <row r="482" spans="1:13" ht="39" customHeight="1" x14ac:dyDescent="0.2">
      <c r="A482" s="96" t="s">
        <v>1075</v>
      </c>
      <c r="B482" s="51" t="s">
        <v>1076</v>
      </c>
      <c r="C482" s="52" t="s">
        <v>31</v>
      </c>
      <c r="D482" s="53">
        <v>126</v>
      </c>
      <c r="E482" s="53"/>
      <c r="F482" s="63">
        <v>51.08</v>
      </c>
      <c r="G482" s="13">
        <v>6436.08</v>
      </c>
      <c r="H482" s="53">
        <v>126</v>
      </c>
      <c r="I482" s="13">
        <v>0</v>
      </c>
      <c r="J482" s="13">
        <v>126</v>
      </c>
      <c r="K482" s="13">
        <v>6436.08</v>
      </c>
      <c r="L482" s="13">
        <v>0</v>
      </c>
      <c r="M482" s="93">
        <v>6436.08</v>
      </c>
    </row>
    <row r="483" spans="1:13" ht="39" customHeight="1" x14ac:dyDescent="0.2">
      <c r="A483" s="96" t="s">
        <v>1077</v>
      </c>
      <c r="B483" s="51" t="s">
        <v>103</v>
      </c>
      <c r="C483" s="52" t="s">
        <v>79</v>
      </c>
      <c r="D483" s="53">
        <v>123.4</v>
      </c>
      <c r="E483" s="53"/>
      <c r="F483" s="63">
        <v>14.61</v>
      </c>
      <c r="G483" s="13">
        <v>1802.874</v>
      </c>
      <c r="H483" s="53">
        <v>123.4</v>
      </c>
      <c r="I483" s="13">
        <v>0</v>
      </c>
      <c r="J483" s="13">
        <v>123.4</v>
      </c>
      <c r="K483" s="13">
        <v>1802.874</v>
      </c>
      <c r="L483" s="13">
        <v>0</v>
      </c>
      <c r="M483" s="93">
        <v>1802.874</v>
      </c>
    </row>
    <row r="484" spans="1:13" ht="39" customHeight="1" x14ac:dyDescent="0.2">
      <c r="A484" s="96" t="s">
        <v>1214</v>
      </c>
      <c r="B484" s="51" t="s">
        <v>125</v>
      </c>
      <c r="C484" s="52" t="s">
        <v>79</v>
      </c>
      <c r="D484" s="53">
        <v>1565.02</v>
      </c>
      <c r="E484" s="53"/>
      <c r="F484" s="63">
        <v>35.03</v>
      </c>
      <c r="G484" s="13">
        <v>54822.650600000001</v>
      </c>
      <c r="H484" s="53">
        <v>0</v>
      </c>
      <c r="I484" s="13">
        <v>1565.02</v>
      </c>
      <c r="J484" s="13">
        <v>1565.02</v>
      </c>
      <c r="K484" s="13">
        <v>0</v>
      </c>
      <c r="L484" s="13">
        <v>54822.650600000001</v>
      </c>
      <c r="M484" s="93">
        <v>54822.650600000001</v>
      </c>
    </row>
    <row r="485" spans="1:13" ht="39" customHeight="1" x14ac:dyDescent="0.2">
      <c r="A485" s="96" t="s">
        <v>1215</v>
      </c>
      <c r="B485" s="11" t="s">
        <v>131</v>
      </c>
      <c r="C485" s="12" t="s">
        <v>59</v>
      </c>
      <c r="D485" s="53">
        <v>16.03</v>
      </c>
      <c r="E485" s="53"/>
      <c r="F485" s="63">
        <v>790.06</v>
      </c>
      <c r="G485" s="13">
        <v>12664.6618</v>
      </c>
      <c r="H485" s="53">
        <v>0</v>
      </c>
      <c r="I485" s="13">
        <v>16.03</v>
      </c>
      <c r="J485" s="13">
        <v>16.03</v>
      </c>
      <c r="K485" s="13">
        <v>0</v>
      </c>
      <c r="L485" s="13">
        <v>12664.6618</v>
      </c>
      <c r="M485" s="93">
        <v>12664.6618</v>
      </c>
    </row>
    <row r="486" spans="1:13" ht="39" customHeight="1" x14ac:dyDescent="0.2">
      <c r="A486" s="96" t="s">
        <v>1216</v>
      </c>
      <c r="B486" s="11" t="s">
        <v>996</v>
      </c>
      <c r="C486" s="12" t="s">
        <v>46</v>
      </c>
      <c r="D486" s="53">
        <v>4.5</v>
      </c>
      <c r="E486" s="53"/>
      <c r="F486" s="63">
        <v>88.61</v>
      </c>
      <c r="G486" s="13">
        <v>398.745</v>
      </c>
      <c r="H486" s="53">
        <v>0</v>
      </c>
      <c r="I486" s="13">
        <v>4.5</v>
      </c>
      <c r="J486" s="13">
        <v>4.5</v>
      </c>
      <c r="K486" s="13">
        <v>0</v>
      </c>
      <c r="L486" s="13">
        <v>398.745</v>
      </c>
      <c r="M486" s="93">
        <v>398.745</v>
      </c>
    </row>
    <row r="487" spans="1:13" ht="39" customHeight="1" x14ac:dyDescent="0.2">
      <c r="A487" s="96" t="s">
        <v>1217</v>
      </c>
      <c r="B487" s="11" t="s">
        <v>95</v>
      </c>
      <c r="C487" s="12" t="s">
        <v>59</v>
      </c>
      <c r="D487" s="53">
        <v>4.8</v>
      </c>
      <c r="E487" s="53"/>
      <c r="F487" s="63">
        <v>97.48</v>
      </c>
      <c r="G487" s="13">
        <v>467.904</v>
      </c>
      <c r="H487" s="53">
        <v>0</v>
      </c>
      <c r="I487" s="13">
        <v>4.8</v>
      </c>
      <c r="J487" s="13">
        <v>4.8</v>
      </c>
      <c r="K487" s="13">
        <v>0</v>
      </c>
      <c r="L487" s="13">
        <v>467.904</v>
      </c>
      <c r="M487" s="93">
        <v>467.904</v>
      </c>
    </row>
    <row r="488" spans="1:13" ht="39" customHeight="1" x14ac:dyDescent="0.2">
      <c r="A488" s="96" t="s">
        <v>1218</v>
      </c>
      <c r="B488" s="11" t="s">
        <v>99</v>
      </c>
      <c r="C488" s="12" t="s">
        <v>59</v>
      </c>
      <c r="D488" s="53">
        <v>24.37</v>
      </c>
      <c r="E488" s="53"/>
      <c r="F488" s="63">
        <v>84.46</v>
      </c>
      <c r="G488" s="13">
        <v>2058.2901999999999</v>
      </c>
      <c r="H488" s="53">
        <v>0</v>
      </c>
      <c r="I488" s="13">
        <v>24.37</v>
      </c>
      <c r="J488" s="13">
        <v>24.37</v>
      </c>
      <c r="K488" s="13">
        <v>0</v>
      </c>
      <c r="L488" s="13">
        <v>2058.2901999999999</v>
      </c>
      <c r="M488" s="93">
        <v>2058.2901999999999</v>
      </c>
    </row>
    <row r="489" spans="1:13" ht="39" customHeight="1" x14ac:dyDescent="0.2">
      <c r="A489" s="96" t="s">
        <v>1219</v>
      </c>
      <c r="B489" s="11" t="s">
        <v>69</v>
      </c>
      <c r="C489" s="12" t="s">
        <v>70</v>
      </c>
      <c r="D489" s="53">
        <v>2620.8000000000002</v>
      </c>
      <c r="E489" s="53"/>
      <c r="F489" s="63">
        <v>2.67</v>
      </c>
      <c r="G489" s="13">
        <v>6997.5360000000001</v>
      </c>
      <c r="H489" s="53">
        <v>0</v>
      </c>
      <c r="I489" s="13">
        <v>2620.8000000000002</v>
      </c>
      <c r="J489" s="13">
        <v>2620.8000000000002</v>
      </c>
      <c r="K489" s="13">
        <v>0</v>
      </c>
      <c r="L489" s="13">
        <v>6997.5360000000001</v>
      </c>
      <c r="M489" s="93">
        <v>6997.5360000000001</v>
      </c>
    </row>
    <row r="490" spans="1:13" ht="24" customHeight="1" x14ac:dyDescent="0.2">
      <c r="A490" s="94" t="s">
        <v>769</v>
      </c>
      <c r="B490" s="15" t="s">
        <v>770</v>
      </c>
      <c r="C490" s="15"/>
      <c r="D490" s="19"/>
      <c r="E490" s="18"/>
      <c r="F490" s="18"/>
      <c r="G490" s="19">
        <v>30283.068399999996</v>
      </c>
      <c r="H490" s="19"/>
      <c r="I490" s="18"/>
      <c r="J490" s="19"/>
      <c r="K490" s="19">
        <v>0</v>
      </c>
      <c r="L490" s="19">
        <v>6119.9</v>
      </c>
      <c r="M490" s="95">
        <v>6119.9</v>
      </c>
    </row>
    <row r="491" spans="1:13" ht="51.95" customHeight="1" x14ac:dyDescent="0.2">
      <c r="A491" s="92" t="s">
        <v>771</v>
      </c>
      <c r="B491" s="11" t="s">
        <v>772</v>
      </c>
      <c r="C491" s="12" t="s">
        <v>31</v>
      </c>
      <c r="D491" s="13">
        <v>109.51</v>
      </c>
      <c r="E491" s="13">
        <v>62.14</v>
      </c>
      <c r="F491" s="13">
        <v>76.819999999999993</v>
      </c>
      <c r="G491" s="13">
        <v>8412.5581999999995</v>
      </c>
      <c r="H491" s="13">
        <v>0</v>
      </c>
      <c r="I491" s="13">
        <v>47.5</v>
      </c>
      <c r="J491" s="13">
        <v>47.5</v>
      </c>
      <c r="K491" s="13">
        <v>0</v>
      </c>
      <c r="L491" s="13">
        <v>3648.95</v>
      </c>
      <c r="M491" s="93">
        <v>3648.95</v>
      </c>
    </row>
    <row r="492" spans="1:13" ht="39" customHeight="1" x14ac:dyDescent="0.2">
      <c r="A492" s="92" t="s">
        <v>773</v>
      </c>
      <c r="B492" s="11" t="s">
        <v>774</v>
      </c>
      <c r="C492" s="12" t="s">
        <v>31</v>
      </c>
      <c r="D492" s="13">
        <v>109.51</v>
      </c>
      <c r="E492" s="13">
        <v>42.08</v>
      </c>
      <c r="F492" s="13">
        <v>52.02</v>
      </c>
      <c r="G492" s="13">
        <v>5696.7102000000004</v>
      </c>
      <c r="H492" s="13">
        <v>0</v>
      </c>
      <c r="I492" s="13">
        <v>47.5</v>
      </c>
      <c r="J492" s="13">
        <v>47.5</v>
      </c>
      <c r="K492" s="13">
        <v>0</v>
      </c>
      <c r="L492" s="13">
        <v>2470.9500000000003</v>
      </c>
      <c r="M492" s="93">
        <v>2470.9500000000003</v>
      </c>
    </row>
    <row r="493" spans="1:13" ht="39" hidden="1" customHeight="1" x14ac:dyDescent="0.2">
      <c r="A493" s="92" t="s">
        <v>775</v>
      </c>
      <c r="B493" s="11" t="s">
        <v>776</v>
      </c>
      <c r="C493" s="12" t="s">
        <v>28</v>
      </c>
      <c r="D493" s="13">
        <v>3</v>
      </c>
      <c r="E493" s="13">
        <v>2509.83</v>
      </c>
      <c r="F493" s="13">
        <v>3102.9</v>
      </c>
      <c r="G493" s="13">
        <v>9308.7000000000007</v>
      </c>
      <c r="H493" s="13">
        <v>0</v>
      </c>
      <c r="I493" s="13">
        <v>0</v>
      </c>
      <c r="J493" s="13">
        <v>0</v>
      </c>
      <c r="K493" s="13">
        <v>0</v>
      </c>
      <c r="L493" s="13">
        <v>0</v>
      </c>
      <c r="M493" s="93">
        <v>0</v>
      </c>
    </row>
    <row r="494" spans="1:13" ht="26.1" hidden="1" customHeight="1" x14ac:dyDescent="0.2">
      <c r="A494" s="92" t="s">
        <v>777</v>
      </c>
      <c r="B494" s="11" t="s">
        <v>778</v>
      </c>
      <c r="C494" s="12" t="s">
        <v>46</v>
      </c>
      <c r="D494" s="13">
        <v>5.8</v>
      </c>
      <c r="E494" s="13">
        <v>0</v>
      </c>
      <c r="F494" s="13">
        <v>26.24</v>
      </c>
      <c r="G494" s="13">
        <v>152.19199999999998</v>
      </c>
      <c r="H494" s="13">
        <v>0</v>
      </c>
      <c r="I494" s="13">
        <v>0</v>
      </c>
      <c r="J494" s="13">
        <v>0</v>
      </c>
      <c r="K494" s="13">
        <v>0</v>
      </c>
      <c r="L494" s="13">
        <v>0</v>
      </c>
      <c r="M494" s="93">
        <v>0</v>
      </c>
    </row>
    <row r="495" spans="1:13" ht="26.1" hidden="1" customHeight="1" x14ac:dyDescent="0.2">
      <c r="A495" s="92" t="s">
        <v>1220</v>
      </c>
      <c r="B495" s="11" t="s">
        <v>1224</v>
      </c>
      <c r="C495" s="12" t="s">
        <v>46</v>
      </c>
      <c r="D495" s="13">
        <v>17.399999999999999</v>
      </c>
      <c r="E495" s="13"/>
      <c r="F495" s="53">
        <v>86.8</v>
      </c>
      <c r="G495" s="13">
        <v>1510.32</v>
      </c>
      <c r="H495" s="13">
        <v>0</v>
      </c>
      <c r="I495" s="13">
        <v>0</v>
      </c>
      <c r="J495" s="13">
        <v>0</v>
      </c>
      <c r="K495" s="13">
        <v>0</v>
      </c>
      <c r="L495" s="13">
        <v>0</v>
      </c>
      <c r="M495" s="93">
        <v>0</v>
      </c>
    </row>
    <row r="496" spans="1:13" ht="26.1" hidden="1" customHeight="1" x14ac:dyDescent="0.2">
      <c r="A496" s="92" t="s">
        <v>1221</v>
      </c>
      <c r="B496" s="11" t="s">
        <v>1225</v>
      </c>
      <c r="C496" s="12" t="s">
        <v>46</v>
      </c>
      <c r="D496" s="13">
        <v>20</v>
      </c>
      <c r="E496" s="13"/>
      <c r="F496" s="53">
        <v>54.23</v>
      </c>
      <c r="G496" s="13">
        <v>1084.5999999999999</v>
      </c>
      <c r="H496" s="13">
        <v>0</v>
      </c>
      <c r="I496" s="13">
        <v>0</v>
      </c>
      <c r="J496" s="13">
        <v>0</v>
      </c>
      <c r="K496" s="13">
        <v>0</v>
      </c>
      <c r="L496" s="13">
        <v>0</v>
      </c>
      <c r="M496" s="93">
        <v>0</v>
      </c>
    </row>
    <row r="497" spans="1:13" ht="26.1" hidden="1" customHeight="1" x14ac:dyDescent="0.2">
      <c r="A497" s="92" t="s">
        <v>1222</v>
      </c>
      <c r="B497" s="11" t="s">
        <v>1226</v>
      </c>
      <c r="C497" s="12" t="s">
        <v>46</v>
      </c>
      <c r="D497" s="13">
        <v>25</v>
      </c>
      <c r="E497" s="13"/>
      <c r="F497" s="53">
        <v>37.17</v>
      </c>
      <c r="G497" s="13">
        <v>929.25</v>
      </c>
      <c r="H497" s="13">
        <v>0</v>
      </c>
      <c r="I497" s="13">
        <v>0</v>
      </c>
      <c r="J497" s="13">
        <v>0</v>
      </c>
      <c r="K497" s="13">
        <v>0</v>
      </c>
      <c r="L497" s="13">
        <v>0</v>
      </c>
      <c r="M497" s="93">
        <v>0</v>
      </c>
    </row>
    <row r="498" spans="1:13" ht="26.1" hidden="1" customHeight="1" x14ac:dyDescent="0.2">
      <c r="A498" s="92" t="s">
        <v>1223</v>
      </c>
      <c r="B498" s="11" t="s">
        <v>1180</v>
      </c>
      <c r="C498" s="12" t="s">
        <v>31</v>
      </c>
      <c r="D498" s="13">
        <v>47.8</v>
      </c>
      <c r="E498" s="13"/>
      <c r="F498" s="53">
        <v>66.709999999999994</v>
      </c>
      <c r="G498" s="13">
        <v>3188.7379999999994</v>
      </c>
      <c r="H498" s="13">
        <v>0</v>
      </c>
      <c r="I498" s="13">
        <v>0</v>
      </c>
      <c r="J498" s="13">
        <v>0</v>
      </c>
      <c r="K498" s="13">
        <v>0</v>
      </c>
      <c r="L498" s="13">
        <v>0</v>
      </c>
      <c r="M498" s="93">
        <v>0</v>
      </c>
    </row>
    <row r="499" spans="1:13" ht="24" customHeight="1" x14ac:dyDescent="0.2">
      <c r="A499" s="94" t="s">
        <v>779</v>
      </c>
      <c r="B499" s="15" t="s">
        <v>693</v>
      </c>
      <c r="C499" s="15"/>
      <c r="D499" s="19"/>
      <c r="E499" s="18"/>
      <c r="F499" s="18"/>
      <c r="G499" s="19">
        <v>95881.259750054262</v>
      </c>
      <c r="H499" s="19"/>
      <c r="I499" s="18"/>
      <c r="J499" s="19"/>
      <c r="K499" s="19">
        <v>93911.102249863106</v>
      </c>
      <c r="L499" s="19">
        <v>0</v>
      </c>
      <c r="M499" s="95">
        <v>93911.102249863106</v>
      </c>
    </row>
    <row r="500" spans="1:13" ht="39" hidden="1" customHeight="1" x14ac:dyDescent="0.2">
      <c r="A500" s="92" t="s">
        <v>780</v>
      </c>
      <c r="B500" s="11" t="s">
        <v>781</v>
      </c>
      <c r="C500" s="12" t="s">
        <v>28</v>
      </c>
      <c r="D500" s="13">
        <v>1</v>
      </c>
      <c r="E500" s="13">
        <v>431.82557899999995</v>
      </c>
      <c r="F500" s="13">
        <v>533.86596331769988</v>
      </c>
      <c r="G500" s="13">
        <v>533.86596331769988</v>
      </c>
      <c r="H500" s="13">
        <v>0</v>
      </c>
      <c r="I500" s="13">
        <v>0</v>
      </c>
      <c r="J500" s="13">
        <v>0</v>
      </c>
      <c r="K500" s="13">
        <v>0</v>
      </c>
      <c r="L500" s="13">
        <v>0</v>
      </c>
      <c r="M500" s="93">
        <v>0</v>
      </c>
    </row>
    <row r="501" spans="1:13" ht="39" hidden="1" customHeight="1" x14ac:dyDescent="0.2">
      <c r="A501" s="92" t="s">
        <v>782</v>
      </c>
      <c r="B501" s="11" t="s">
        <v>783</v>
      </c>
      <c r="C501" s="12" t="s">
        <v>28</v>
      </c>
      <c r="D501" s="13">
        <v>1</v>
      </c>
      <c r="E501" s="13">
        <v>462.24</v>
      </c>
      <c r="F501" s="13">
        <v>571.46</v>
      </c>
      <c r="G501" s="13">
        <v>571.46</v>
      </c>
      <c r="H501" s="13">
        <v>0</v>
      </c>
      <c r="I501" s="13">
        <v>0</v>
      </c>
      <c r="J501" s="13">
        <v>0</v>
      </c>
      <c r="K501" s="13">
        <v>0</v>
      </c>
      <c r="L501" s="13">
        <v>0</v>
      </c>
      <c r="M501" s="93">
        <v>0</v>
      </c>
    </row>
    <row r="502" spans="1:13" ht="39" hidden="1" customHeight="1" x14ac:dyDescent="0.2">
      <c r="A502" s="92" t="s">
        <v>784</v>
      </c>
      <c r="B502" s="11" t="s">
        <v>785</v>
      </c>
      <c r="C502" s="12" t="s">
        <v>28</v>
      </c>
      <c r="D502" s="13">
        <v>1</v>
      </c>
      <c r="E502" s="13">
        <v>117.43</v>
      </c>
      <c r="F502" s="13">
        <v>145.16999999999999</v>
      </c>
      <c r="G502" s="13">
        <v>145.16999999999999</v>
      </c>
      <c r="H502" s="13">
        <v>0</v>
      </c>
      <c r="I502" s="13">
        <v>0</v>
      </c>
      <c r="J502" s="13">
        <v>0</v>
      </c>
      <c r="K502" s="13">
        <v>0</v>
      </c>
      <c r="L502" s="13">
        <v>0</v>
      </c>
      <c r="M502" s="93">
        <v>0</v>
      </c>
    </row>
    <row r="503" spans="1:13" ht="26.1" hidden="1" customHeight="1" x14ac:dyDescent="0.2">
      <c r="A503" s="92" t="s">
        <v>786</v>
      </c>
      <c r="B503" s="11" t="s">
        <v>787</v>
      </c>
      <c r="C503" s="12" t="s">
        <v>28</v>
      </c>
      <c r="D503" s="13">
        <v>1</v>
      </c>
      <c r="E503" s="13">
        <v>234.54787420000002</v>
      </c>
      <c r="F503" s="13">
        <v>289.97153687346002</v>
      </c>
      <c r="G503" s="13">
        <v>289.97153687346002</v>
      </c>
      <c r="H503" s="13">
        <v>0</v>
      </c>
      <c r="I503" s="13">
        <v>0</v>
      </c>
      <c r="J503" s="13">
        <v>0</v>
      </c>
      <c r="K503" s="13">
        <v>0</v>
      </c>
      <c r="L503" s="13">
        <v>0</v>
      </c>
      <c r="M503" s="93">
        <v>0</v>
      </c>
    </row>
    <row r="504" spans="1:13" ht="51.95" hidden="1" customHeight="1" x14ac:dyDescent="0.2">
      <c r="A504" s="92" t="s">
        <v>788</v>
      </c>
      <c r="B504" s="11" t="s">
        <v>789</v>
      </c>
      <c r="C504" s="12" t="s">
        <v>28</v>
      </c>
      <c r="D504" s="13">
        <v>1</v>
      </c>
      <c r="E504" s="13">
        <v>217.88</v>
      </c>
      <c r="F504" s="13">
        <v>269.36</v>
      </c>
      <c r="G504" s="13">
        <v>269.36</v>
      </c>
      <c r="H504" s="13">
        <v>0</v>
      </c>
      <c r="I504" s="13">
        <v>0</v>
      </c>
      <c r="J504" s="13">
        <v>0</v>
      </c>
      <c r="K504" s="13">
        <v>0</v>
      </c>
      <c r="L504" s="13">
        <v>0</v>
      </c>
      <c r="M504" s="93">
        <v>0</v>
      </c>
    </row>
    <row r="505" spans="1:13" ht="39" hidden="1" customHeight="1" x14ac:dyDescent="0.2">
      <c r="A505" s="92" t="s">
        <v>790</v>
      </c>
      <c r="B505" s="11" t="s">
        <v>368</v>
      </c>
      <c r="C505" s="12" t="s">
        <v>28</v>
      </c>
      <c r="D505" s="13">
        <v>1</v>
      </c>
      <c r="E505" s="13">
        <v>129.68</v>
      </c>
      <c r="F505" s="13">
        <v>160.32</v>
      </c>
      <c r="G505" s="13">
        <v>160.32</v>
      </c>
      <c r="H505" s="13">
        <v>0</v>
      </c>
      <c r="I505" s="13">
        <v>0</v>
      </c>
      <c r="J505" s="13">
        <v>0</v>
      </c>
      <c r="K505" s="13">
        <v>0</v>
      </c>
      <c r="L505" s="13">
        <v>0</v>
      </c>
      <c r="M505" s="93">
        <v>0</v>
      </c>
    </row>
    <row r="506" spans="1:13" ht="26.1" customHeight="1" x14ac:dyDescent="0.2">
      <c r="A506" s="92" t="s">
        <v>791</v>
      </c>
      <c r="B506" s="11" t="s">
        <v>792</v>
      </c>
      <c r="C506" s="12" t="s">
        <v>59</v>
      </c>
      <c r="D506" s="13">
        <v>2.58</v>
      </c>
      <c r="E506" s="13">
        <v>915.49</v>
      </c>
      <c r="F506" s="13">
        <v>1131.82</v>
      </c>
      <c r="G506" s="13">
        <v>2920.0956000000001</v>
      </c>
      <c r="H506" s="13">
        <v>2.58</v>
      </c>
      <c r="I506" s="13">
        <v>0</v>
      </c>
      <c r="J506" s="13">
        <v>2.58</v>
      </c>
      <c r="K506" s="13">
        <v>2920.0956000000001</v>
      </c>
      <c r="L506" s="13">
        <v>0</v>
      </c>
      <c r="M506" s="93">
        <v>2920.0956000000001</v>
      </c>
    </row>
    <row r="507" spans="1:13" ht="36" customHeight="1" x14ac:dyDescent="0.2">
      <c r="A507" s="92" t="s">
        <v>793</v>
      </c>
      <c r="B507" s="11" t="s">
        <v>794</v>
      </c>
      <c r="C507" s="12" t="s">
        <v>59</v>
      </c>
      <c r="D507" s="13">
        <v>3.75</v>
      </c>
      <c r="E507" s="13">
        <v>799.93</v>
      </c>
      <c r="F507" s="13">
        <v>988.95</v>
      </c>
      <c r="G507" s="13">
        <v>3708.5625</v>
      </c>
      <c r="H507" s="13">
        <v>3.75</v>
      </c>
      <c r="I507" s="13">
        <v>0</v>
      </c>
      <c r="J507" s="13">
        <v>3.75</v>
      </c>
      <c r="K507" s="13">
        <v>3708.5625</v>
      </c>
      <c r="L507" s="13">
        <v>0</v>
      </c>
      <c r="M507" s="93">
        <v>3708.5625</v>
      </c>
    </row>
    <row r="508" spans="1:13" ht="26.1" customHeight="1" x14ac:dyDescent="0.2">
      <c r="A508" s="92" t="s">
        <v>795</v>
      </c>
      <c r="B508" s="11" t="s">
        <v>796</v>
      </c>
      <c r="C508" s="12" t="s">
        <v>31</v>
      </c>
      <c r="D508" s="13">
        <v>15.2</v>
      </c>
      <c r="E508" s="13">
        <v>224.66</v>
      </c>
      <c r="F508" s="13">
        <v>277.74</v>
      </c>
      <c r="G508" s="13">
        <v>4221.6480000000001</v>
      </c>
      <c r="H508" s="13">
        <v>15.2</v>
      </c>
      <c r="I508" s="13">
        <v>0</v>
      </c>
      <c r="J508" s="13">
        <v>15.2</v>
      </c>
      <c r="K508" s="13">
        <v>4221.6480000000001</v>
      </c>
      <c r="L508" s="13">
        <v>0</v>
      </c>
      <c r="M508" s="93">
        <v>4221.6480000000001</v>
      </c>
    </row>
    <row r="509" spans="1:13" ht="26.1" customHeight="1" x14ac:dyDescent="0.2">
      <c r="A509" s="92" t="s">
        <v>797</v>
      </c>
      <c r="B509" s="11" t="s">
        <v>798</v>
      </c>
      <c r="C509" s="12" t="s">
        <v>31</v>
      </c>
      <c r="D509" s="13">
        <v>152.99</v>
      </c>
      <c r="E509" s="13">
        <v>439.14629999999994</v>
      </c>
      <c r="F509" s="13">
        <v>542.91657068999996</v>
      </c>
      <c r="G509" s="13">
        <v>83060.8061498631</v>
      </c>
      <c r="H509" s="13">
        <v>152.99</v>
      </c>
      <c r="I509" s="13">
        <v>0</v>
      </c>
      <c r="J509" s="13">
        <v>152.99</v>
      </c>
      <c r="K509" s="13">
        <v>83060.8061498631</v>
      </c>
      <c r="L509" s="13">
        <v>0</v>
      </c>
      <c r="M509" s="93">
        <v>83060.8061498631</v>
      </c>
    </row>
    <row r="510" spans="1:13" ht="26.1" hidden="1" customHeight="1" x14ac:dyDescent="0.2">
      <c r="A510" s="92" t="s">
        <v>799</v>
      </c>
      <c r="B510" s="11" t="s">
        <v>800</v>
      </c>
      <c r="C510" s="12" t="s">
        <v>31</v>
      </c>
      <c r="D510" s="13">
        <v>0</v>
      </c>
      <c r="E510" s="13">
        <v>556.15</v>
      </c>
      <c r="F510" s="13">
        <v>687.56</v>
      </c>
      <c r="G510" s="13">
        <v>0</v>
      </c>
      <c r="H510" s="13">
        <v>0</v>
      </c>
      <c r="I510" s="13">
        <v>0</v>
      </c>
      <c r="J510" s="13">
        <v>0</v>
      </c>
      <c r="K510" s="13">
        <v>0</v>
      </c>
      <c r="L510" s="13">
        <v>0</v>
      </c>
      <c r="M510" s="93">
        <v>0</v>
      </c>
    </row>
    <row r="511" spans="1:13" ht="24" customHeight="1" x14ac:dyDescent="0.2">
      <c r="A511" s="94" t="s">
        <v>801</v>
      </c>
      <c r="B511" s="15" t="s">
        <v>802</v>
      </c>
      <c r="C511" s="15"/>
      <c r="D511" s="19"/>
      <c r="E511" s="18"/>
      <c r="F511" s="18"/>
      <c r="G511" s="19">
        <v>103022.29415006725</v>
      </c>
      <c r="H511" s="19"/>
      <c r="I511" s="18"/>
      <c r="J511" s="19"/>
      <c r="K511" s="19">
        <v>70765.985617004844</v>
      </c>
      <c r="L511" s="19">
        <v>2920.1441999999997</v>
      </c>
      <c r="M511" s="95">
        <v>73686.129817004839</v>
      </c>
    </row>
    <row r="512" spans="1:13" ht="51.95" customHeight="1" x14ac:dyDescent="0.2">
      <c r="A512" s="92" t="s">
        <v>803</v>
      </c>
      <c r="B512" s="11" t="s">
        <v>804</v>
      </c>
      <c r="C512" s="12" t="s">
        <v>31</v>
      </c>
      <c r="D512" s="13">
        <v>733.86</v>
      </c>
      <c r="E512" s="13">
        <v>3.73</v>
      </c>
      <c r="F512" s="13">
        <v>4.6100000000000003</v>
      </c>
      <c r="G512" s="13">
        <v>3383.0946000000004</v>
      </c>
      <c r="H512" s="13">
        <v>733.86</v>
      </c>
      <c r="I512" s="13">
        <v>0</v>
      </c>
      <c r="J512" s="13">
        <v>733.86</v>
      </c>
      <c r="K512" s="13">
        <v>3383.0946000000004</v>
      </c>
      <c r="L512" s="13">
        <v>0</v>
      </c>
      <c r="M512" s="93">
        <v>3383.0946000000004</v>
      </c>
    </row>
    <row r="513" spans="1:13" ht="65.099999999999994" customHeight="1" x14ac:dyDescent="0.2">
      <c r="A513" s="92" t="s">
        <v>805</v>
      </c>
      <c r="B513" s="11" t="s">
        <v>806</v>
      </c>
      <c r="C513" s="12" t="s">
        <v>31</v>
      </c>
      <c r="D513" s="13">
        <v>733.86</v>
      </c>
      <c r="E513" s="13">
        <v>68.2</v>
      </c>
      <c r="F513" s="13">
        <v>84.31</v>
      </c>
      <c r="G513" s="13">
        <v>61871.736600000004</v>
      </c>
      <c r="H513" s="13">
        <v>733.86</v>
      </c>
      <c r="I513" s="13">
        <v>0</v>
      </c>
      <c r="J513" s="13">
        <v>733.86</v>
      </c>
      <c r="K513" s="13">
        <v>61871.736600000004</v>
      </c>
      <c r="L513" s="13">
        <v>0</v>
      </c>
      <c r="M513" s="93">
        <v>61871.736600000004</v>
      </c>
    </row>
    <row r="514" spans="1:13" ht="24" customHeight="1" x14ac:dyDescent="0.2">
      <c r="A514" s="94" t="s">
        <v>807</v>
      </c>
      <c r="B514" s="15" t="s">
        <v>204</v>
      </c>
      <c r="C514" s="15"/>
      <c r="D514" s="19"/>
      <c r="E514" s="18"/>
      <c r="F514" s="18"/>
      <c r="G514" s="19">
        <v>37767.462950067245</v>
      </c>
      <c r="H514" s="19"/>
      <c r="I514" s="18"/>
      <c r="J514" s="19"/>
      <c r="K514" s="19">
        <v>5511.1544170048473</v>
      </c>
      <c r="L514" s="19">
        <v>2920.1441999999997</v>
      </c>
      <c r="M514" s="95">
        <v>8431.2986170048462</v>
      </c>
    </row>
    <row r="515" spans="1:13" ht="39" customHeight="1" x14ac:dyDescent="0.2">
      <c r="A515" s="92" t="s">
        <v>808</v>
      </c>
      <c r="B515" s="11" t="s">
        <v>216</v>
      </c>
      <c r="C515" s="12" t="s">
        <v>31</v>
      </c>
      <c r="D515" s="13">
        <v>247.89</v>
      </c>
      <c r="E515" s="13">
        <v>3.5169600000000001</v>
      </c>
      <c r="F515" s="13">
        <v>4.3480176479999999</v>
      </c>
      <c r="G515" s="13">
        <v>1077.8300947627199</v>
      </c>
      <c r="H515" s="13">
        <v>247.89</v>
      </c>
      <c r="I515" s="13">
        <v>0</v>
      </c>
      <c r="J515" s="13">
        <v>247.89</v>
      </c>
      <c r="K515" s="13">
        <v>1077.8300947627199</v>
      </c>
      <c r="L515" s="13">
        <v>0</v>
      </c>
      <c r="M515" s="93">
        <v>1077.8300947627199</v>
      </c>
    </row>
    <row r="516" spans="1:13" ht="39" customHeight="1" x14ac:dyDescent="0.2">
      <c r="A516" s="92" t="s">
        <v>809</v>
      </c>
      <c r="B516" s="11" t="s">
        <v>810</v>
      </c>
      <c r="C516" s="12" t="s">
        <v>31</v>
      </c>
      <c r="D516" s="13">
        <v>247.89</v>
      </c>
      <c r="E516" s="13">
        <v>14.465938911999999</v>
      </c>
      <c r="F516" s="13">
        <v>17.884240276905597</v>
      </c>
      <c r="G516" s="13">
        <v>4433.3243222421279</v>
      </c>
      <c r="H516" s="13">
        <v>247.89</v>
      </c>
      <c r="I516" s="13">
        <v>0</v>
      </c>
      <c r="J516" s="13">
        <v>247.89</v>
      </c>
      <c r="K516" s="13">
        <v>4433.3243222421279</v>
      </c>
      <c r="L516" s="13">
        <v>0</v>
      </c>
      <c r="M516" s="93">
        <v>4433.3243222421279</v>
      </c>
    </row>
    <row r="517" spans="1:13" ht="39" customHeight="1" x14ac:dyDescent="0.2">
      <c r="A517" s="92" t="s">
        <v>811</v>
      </c>
      <c r="B517" s="11" t="s">
        <v>812</v>
      </c>
      <c r="C517" s="12" t="s">
        <v>31</v>
      </c>
      <c r="D517" s="13">
        <v>247.89</v>
      </c>
      <c r="E517" s="13">
        <v>9.5299999999999994</v>
      </c>
      <c r="F517" s="13">
        <v>11.78</v>
      </c>
      <c r="G517" s="13">
        <v>2920.1441999999997</v>
      </c>
      <c r="H517" s="13">
        <v>0</v>
      </c>
      <c r="I517" s="13">
        <v>247.89</v>
      </c>
      <c r="J517" s="13">
        <v>247.89</v>
      </c>
      <c r="K517" s="13">
        <v>0</v>
      </c>
      <c r="L517" s="13">
        <v>2920.1441999999997</v>
      </c>
      <c r="M517" s="93">
        <v>2920.1441999999997</v>
      </c>
    </row>
    <row r="518" spans="1:13" ht="26.1" hidden="1" customHeight="1" x14ac:dyDescent="0.2">
      <c r="A518" s="92" t="s">
        <v>813</v>
      </c>
      <c r="B518" s="11" t="s">
        <v>814</v>
      </c>
      <c r="C518" s="12" t="s">
        <v>31</v>
      </c>
      <c r="D518" s="13">
        <v>605.35</v>
      </c>
      <c r="E518" s="13">
        <v>38.657279999999993</v>
      </c>
      <c r="F518" s="13">
        <v>47.791995263999993</v>
      </c>
      <c r="G518" s="13">
        <v>28930.884333062397</v>
      </c>
      <c r="H518" s="13">
        <v>0</v>
      </c>
      <c r="I518" s="13">
        <v>0</v>
      </c>
      <c r="J518" s="13">
        <v>0</v>
      </c>
      <c r="K518" s="13">
        <v>0</v>
      </c>
      <c r="L518" s="13">
        <v>0</v>
      </c>
      <c r="M518" s="93">
        <v>0</v>
      </c>
    </row>
    <row r="519" spans="1:13" ht="51.95" hidden="1" customHeight="1" x14ac:dyDescent="0.2">
      <c r="A519" s="92" t="s">
        <v>815</v>
      </c>
      <c r="B519" s="11" t="s">
        <v>816</v>
      </c>
      <c r="C519" s="12" t="s">
        <v>31</v>
      </c>
      <c r="D519" s="13">
        <v>8</v>
      </c>
      <c r="E519" s="13">
        <v>40.98</v>
      </c>
      <c r="F519" s="13">
        <v>50.66</v>
      </c>
      <c r="G519" s="13">
        <v>405.28</v>
      </c>
      <c r="H519" s="13">
        <v>0</v>
      </c>
      <c r="I519" s="13">
        <v>0</v>
      </c>
      <c r="J519" s="13">
        <v>0</v>
      </c>
      <c r="K519" s="13">
        <v>0</v>
      </c>
      <c r="L519" s="13">
        <v>0</v>
      </c>
      <c r="M519" s="93">
        <v>0</v>
      </c>
    </row>
    <row r="520" spans="1:13" ht="24" customHeight="1" x14ac:dyDescent="0.2">
      <c r="A520" s="94" t="s">
        <v>817</v>
      </c>
      <c r="B520" s="15" t="s">
        <v>818</v>
      </c>
      <c r="C520" s="15"/>
      <c r="D520" s="19"/>
      <c r="E520" s="18"/>
      <c r="F520" s="18"/>
      <c r="G520" s="19">
        <v>21840.698364907501</v>
      </c>
      <c r="H520" s="19"/>
      <c r="I520" s="18"/>
      <c r="J520" s="19"/>
      <c r="K520" s="19">
        <v>0</v>
      </c>
      <c r="L520" s="19">
        <v>0</v>
      </c>
      <c r="M520" s="95">
        <v>0</v>
      </c>
    </row>
    <row r="521" spans="1:13" ht="24" hidden="1" customHeight="1" x14ac:dyDescent="0.2">
      <c r="A521" s="138" t="s">
        <v>819</v>
      </c>
      <c r="B521" s="139" t="s">
        <v>818</v>
      </c>
      <c r="C521" s="140" t="s">
        <v>31</v>
      </c>
      <c r="D521" s="141">
        <v>6160.83</v>
      </c>
      <c r="E521" s="141">
        <f>[1]CPUs!I3651</f>
        <v>2.8675000000000002</v>
      </c>
      <c r="F521" s="141">
        <v>3.5450902500000003</v>
      </c>
      <c r="G521" s="141">
        <f>(D521*F521)</f>
        <v>21840.698364907501</v>
      </c>
      <c r="H521" s="141">
        <v>0</v>
      </c>
      <c r="I521" s="141">
        <v>0</v>
      </c>
      <c r="J521" s="141">
        <f>H521+I521</f>
        <v>0</v>
      </c>
      <c r="K521" s="141">
        <f>H521*F521</f>
        <v>0</v>
      </c>
      <c r="L521" s="141">
        <f>I521*F521</f>
        <v>0</v>
      </c>
      <c r="M521" s="142">
        <f>J521*F521</f>
        <v>0</v>
      </c>
    </row>
    <row r="522" spans="1:13" ht="20.25" customHeight="1" x14ac:dyDescent="0.2">
      <c r="A522" s="217" t="s">
        <v>20</v>
      </c>
      <c r="B522" s="217"/>
      <c r="C522" s="217"/>
      <c r="D522" s="217"/>
      <c r="E522" s="217"/>
      <c r="F522" s="217"/>
      <c r="G522" s="20">
        <v>23476919.363606628</v>
      </c>
      <c r="H522" s="21"/>
      <c r="I522" s="21"/>
      <c r="J522" s="21"/>
      <c r="K522" s="20">
        <v>21378920.120947924</v>
      </c>
      <c r="L522" s="20">
        <v>1273851.1781899733</v>
      </c>
      <c r="M522" s="20">
        <v>22652771.299137898</v>
      </c>
    </row>
    <row r="523" spans="1:13" ht="26.25" customHeight="1" x14ac:dyDescent="0.2">
      <c r="A523" s="22"/>
      <c r="B523" s="23"/>
      <c r="C523" s="22"/>
      <c r="D523" s="218"/>
      <c r="E523" s="219"/>
      <c r="F523" s="220"/>
      <c r="G523" s="219"/>
      <c r="H523" s="24"/>
      <c r="I523" s="22"/>
      <c r="J523" s="22"/>
      <c r="K523" s="24"/>
      <c r="L523" s="22"/>
      <c r="M523" s="22"/>
    </row>
    <row r="524" spans="1:13" x14ac:dyDescent="0.2">
      <c r="A524" s="22"/>
      <c r="B524" s="22"/>
      <c r="C524" s="22"/>
      <c r="D524" s="22"/>
      <c r="E524" s="22"/>
      <c r="F524" s="22"/>
      <c r="G524" s="22"/>
      <c r="H524" s="22"/>
      <c r="I524" s="22"/>
      <c r="J524" s="22"/>
      <c r="K524" s="22"/>
      <c r="L524" s="22"/>
      <c r="M524" s="22"/>
    </row>
    <row r="525" spans="1:13" x14ac:dyDescent="0.2">
      <c r="A525" s="221"/>
      <c r="B525" s="222"/>
      <c r="C525" s="222"/>
      <c r="D525" s="222"/>
      <c r="E525" s="222"/>
      <c r="F525" s="222"/>
      <c r="G525" s="222"/>
      <c r="H525" s="25"/>
      <c r="I525" s="25"/>
      <c r="J525" s="25"/>
      <c r="K525" s="66"/>
      <c r="L525" s="25"/>
      <c r="M525" s="25"/>
    </row>
    <row r="526" spans="1:13" x14ac:dyDescent="0.2">
      <c r="A526" s="25"/>
      <c r="B526" s="25"/>
      <c r="C526" s="25"/>
      <c r="D526" s="25"/>
      <c r="E526" s="25"/>
      <c r="F526" s="25"/>
      <c r="G526" s="25"/>
      <c r="H526" s="25"/>
      <c r="I526" s="25"/>
      <c r="J526" s="25"/>
      <c r="K526" s="25"/>
      <c r="L526" s="25"/>
      <c r="M526" s="25"/>
    </row>
  </sheetData>
  <mergeCells count="33">
    <mergeCell ref="A522:F522"/>
    <mergeCell ref="D523:E523"/>
    <mergeCell ref="F523:G523"/>
    <mergeCell ref="A525:G525"/>
    <mergeCell ref="A8:G8"/>
    <mergeCell ref="H8:M8"/>
    <mergeCell ref="A9:M9"/>
    <mergeCell ref="A11:A12"/>
    <mergeCell ref="B11:B12"/>
    <mergeCell ref="C11:C12"/>
    <mergeCell ref="D11:G11"/>
    <mergeCell ref="H11:J11"/>
    <mergeCell ref="K11:M11"/>
    <mergeCell ref="A6:G6"/>
    <mergeCell ref="H6:J6"/>
    <mergeCell ref="K6:M6"/>
    <mergeCell ref="A7:G7"/>
    <mergeCell ref="H7:J7"/>
    <mergeCell ref="K7:M7"/>
    <mergeCell ref="A5:G5"/>
    <mergeCell ref="H5:J5"/>
    <mergeCell ref="K5:M5"/>
    <mergeCell ref="A1:A2"/>
    <mergeCell ref="C1:D1"/>
    <mergeCell ref="E1:F1"/>
    <mergeCell ref="C2:D2"/>
    <mergeCell ref="E2:F2"/>
    <mergeCell ref="A3:G3"/>
    <mergeCell ref="H3:J3"/>
    <mergeCell ref="K3:M3"/>
    <mergeCell ref="A4:G4"/>
    <mergeCell ref="H4:J4"/>
    <mergeCell ref="K4:M4"/>
  </mergeCells>
  <phoneticPr fontId="17" type="noConversion"/>
  <printOptions horizontalCentered="1"/>
  <pageMargins left="0.39370078740157483" right="0.39370078740157483" top="0.39370078740157483" bottom="0.94488188976377963" header="0.51181102362204722" footer="0.31496062992125984"/>
  <pageSetup paperSize="9" scale="60" fitToHeight="0" orientation="landscape" horizontalDpi="360" verticalDpi="360" r:id="rId1"/>
  <headerFooter>
    <oddFooter>&amp;R&amp;P</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89B68B-6F7E-483D-ABE2-6251CDD382AB}">
  <sheetPr>
    <tabColor rgb="FFFFFF00"/>
  </sheetPr>
  <dimension ref="A1:E26"/>
  <sheetViews>
    <sheetView view="pageBreakPreview" topLeftCell="A6" zoomScale="90" zoomScaleNormal="95" zoomScaleSheetLayoutView="90" workbookViewId="0">
      <selection activeCell="B17" sqref="B17:D17"/>
    </sheetView>
  </sheetViews>
  <sheetFormatPr defaultColWidth="9" defaultRowHeight="12.75" x14ac:dyDescent="0.2"/>
  <cols>
    <col min="1" max="1" width="14.625" style="31" customWidth="1"/>
    <col min="2" max="2" width="23.625" style="31" customWidth="1"/>
    <col min="3" max="3" width="21" style="31" customWidth="1"/>
    <col min="4" max="4" width="20.125" style="38" customWidth="1"/>
    <col min="5" max="16384" width="9" style="29"/>
  </cols>
  <sheetData>
    <row r="1" spans="1:5" x14ac:dyDescent="0.2">
      <c r="A1" s="34"/>
      <c r="B1" s="34"/>
      <c r="C1" s="35"/>
      <c r="D1" s="54"/>
    </row>
    <row r="2" spans="1:5" x14ac:dyDescent="0.2">
      <c r="A2" s="34" t="s">
        <v>820</v>
      </c>
      <c r="B2" s="34"/>
      <c r="C2" s="35"/>
      <c r="D2" s="54"/>
    </row>
    <row r="3" spans="1:5" x14ac:dyDescent="0.2">
      <c r="A3" s="34" t="s">
        <v>2</v>
      </c>
      <c r="B3" s="34"/>
      <c r="C3" s="35"/>
      <c r="D3" s="54"/>
    </row>
    <row r="4" spans="1:5" x14ac:dyDescent="0.2">
      <c r="A4" s="34" t="s">
        <v>1166</v>
      </c>
      <c r="B4" s="34"/>
      <c r="C4" s="35"/>
      <c r="D4" s="54"/>
    </row>
    <row r="5" spans="1:5" ht="13.5" thickBot="1" x14ac:dyDescent="0.25">
      <c r="A5" s="34"/>
      <c r="B5" s="34"/>
      <c r="C5" s="35"/>
      <c r="D5" s="54"/>
    </row>
    <row r="6" spans="1:5" s="39" customFormat="1" ht="21" customHeight="1" thickBot="1" x14ac:dyDescent="0.25">
      <c r="A6" s="267" t="s">
        <v>1246</v>
      </c>
      <c r="B6" s="251"/>
      <c r="C6" s="251"/>
      <c r="D6" s="268"/>
    </row>
    <row r="7" spans="1:5" x14ac:dyDescent="0.2">
      <c r="A7" s="30"/>
      <c r="D7" s="32"/>
    </row>
    <row r="8" spans="1:5" ht="17.25" customHeight="1" x14ac:dyDescent="0.2">
      <c r="A8" s="40" t="s">
        <v>911</v>
      </c>
      <c r="B8" s="244" t="s">
        <v>267</v>
      </c>
      <c r="C8" s="244"/>
      <c r="D8" s="244"/>
    </row>
    <row r="9" spans="1:5" ht="6" customHeight="1" x14ac:dyDescent="0.2">
      <c r="A9" s="293"/>
      <c r="B9" s="294"/>
      <c r="C9" s="111"/>
      <c r="D9" s="102"/>
    </row>
    <row r="10" spans="1:5" s="39" customFormat="1" ht="42" customHeight="1" x14ac:dyDescent="0.2">
      <c r="A10" s="41" t="s">
        <v>911</v>
      </c>
      <c r="B10" s="325" t="s">
        <v>269</v>
      </c>
      <c r="C10" s="326"/>
      <c r="D10" s="327"/>
      <c r="E10" s="67"/>
    </row>
    <row r="11" spans="1:5" s="49" customFormat="1" ht="31.5" customHeight="1" x14ac:dyDescent="0.2">
      <c r="A11" s="242" t="s">
        <v>1819</v>
      </c>
      <c r="B11" s="243"/>
      <c r="C11" s="243"/>
      <c r="D11" s="148">
        <v>3145.09</v>
      </c>
    </row>
    <row r="12" spans="1:5" s="49" customFormat="1" ht="15.75" customHeight="1" x14ac:dyDescent="0.2">
      <c r="A12" s="180"/>
      <c r="B12" s="144"/>
      <c r="C12" s="144"/>
      <c r="D12" s="189"/>
    </row>
    <row r="13" spans="1:5" s="49" customFormat="1" ht="16.5" customHeight="1" x14ac:dyDescent="0.2">
      <c r="A13" s="242" t="s">
        <v>1820</v>
      </c>
      <c r="B13" s="243"/>
      <c r="C13" s="243"/>
      <c r="D13" s="148">
        <v>3437.62</v>
      </c>
    </row>
    <row r="14" spans="1:5" s="39" customFormat="1" ht="14.25" customHeight="1" x14ac:dyDescent="0.2">
      <c r="A14" s="242" t="s">
        <v>1821</v>
      </c>
      <c r="B14" s="243"/>
      <c r="C14" s="243"/>
      <c r="D14" s="148">
        <v>2750.09</v>
      </c>
    </row>
    <row r="15" spans="1:5" s="39" customFormat="1" ht="16.5" customHeight="1" x14ac:dyDescent="0.2">
      <c r="A15" s="245" t="s">
        <v>1822</v>
      </c>
      <c r="B15" s="246"/>
      <c r="C15" s="246"/>
      <c r="D15" s="128">
        <v>395</v>
      </c>
    </row>
    <row r="16" spans="1:5" ht="14.25" customHeight="1" x14ac:dyDescent="0.2">
      <c r="A16" s="293"/>
      <c r="B16" s="294"/>
      <c r="C16" s="77"/>
      <c r="D16" s="151"/>
    </row>
    <row r="17" spans="1:4" s="39" customFormat="1" ht="35.25" customHeight="1" x14ac:dyDescent="0.2">
      <c r="A17" s="41" t="s">
        <v>1310</v>
      </c>
      <c r="B17" s="230" t="s">
        <v>1180</v>
      </c>
      <c r="C17" s="230"/>
      <c r="D17" s="230"/>
    </row>
    <row r="18" spans="1:4" ht="14.25" customHeight="1" x14ac:dyDescent="0.2">
      <c r="A18" s="274" t="s">
        <v>821</v>
      </c>
      <c r="B18" s="275"/>
      <c r="C18" s="45" t="s">
        <v>822</v>
      </c>
      <c r="D18" s="104" t="s">
        <v>879</v>
      </c>
    </row>
    <row r="19" spans="1:4" s="39" customFormat="1" ht="14.25" customHeight="1" x14ac:dyDescent="0.2">
      <c r="A19" s="101" t="s">
        <v>1311</v>
      </c>
      <c r="B19" s="48"/>
      <c r="C19" s="107">
        <v>240.91800000000003</v>
      </c>
      <c r="D19" s="108">
        <v>240.91800000000003</v>
      </c>
    </row>
    <row r="20" spans="1:4" s="39" customFormat="1" ht="14.25" customHeight="1" x14ac:dyDescent="0.2">
      <c r="A20" s="101" t="s">
        <v>1312</v>
      </c>
      <c r="B20" s="48"/>
      <c r="C20" s="107">
        <v>96</v>
      </c>
      <c r="D20" s="108">
        <v>96</v>
      </c>
    </row>
    <row r="21" spans="1:4" s="39" customFormat="1" ht="14.25" customHeight="1" x14ac:dyDescent="0.2">
      <c r="A21" s="101"/>
      <c r="B21" s="48"/>
      <c r="C21" s="107"/>
      <c r="D21" s="108"/>
    </row>
    <row r="22" spans="1:4" ht="14.25" customHeight="1" x14ac:dyDescent="0.2">
      <c r="A22" s="231" t="s">
        <v>1315</v>
      </c>
      <c r="B22" s="232"/>
      <c r="C22" s="232"/>
      <c r="D22" s="58">
        <v>336.91800000000001</v>
      </c>
    </row>
    <row r="23" spans="1:4" ht="14.25" customHeight="1" x14ac:dyDescent="0.2">
      <c r="A23" s="231" t="s">
        <v>1313</v>
      </c>
      <c r="B23" s="232"/>
      <c r="C23" s="232"/>
      <c r="D23" s="58">
        <v>336.92</v>
      </c>
    </row>
    <row r="24" spans="1:4" ht="14.25" customHeight="1" x14ac:dyDescent="0.2">
      <c r="A24" s="226" t="s">
        <v>1316</v>
      </c>
      <c r="B24" s="227"/>
      <c r="C24" s="227"/>
      <c r="D24" s="65">
        <v>2.0000000000095497E-3</v>
      </c>
    </row>
    <row r="25" spans="1:4" s="39" customFormat="1" ht="14.25" customHeight="1" x14ac:dyDescent="0.2">
      <c r="A25" s="228" t="s">
        <v>1317</v>
      </c>
      <c r="B25" s="229"/>
      <c r="C25" s="229"/>
      <c r="D25" s="124">
        <v>336.916</v>
      </c>
    </row>
    <row r="26" spans="1:4" x14ac:dyDescent="0.2">
      <c r="A26" s="61"/>
      <c r="B26" s="42"/>
      <c r="C26" s="42"/>
      <c r="D26" s="62"/>
    </row>
  </sheetData>
  <mergeCells count="15">
    <mergeCell ref="A23:C23"/>
    <mergeCell ref="A24:C24"/>
    <mergeCell ref="A25:C25"/>
    <mergeCell ref="A6:D6"/>
    <mergeCell ref="B8:D8"/>
    <mergeCell ref="A9:B9"/>
    <mergeCell ref="B17:D17"/>
    <mergeCell ref="A18:B18"/>
    <mergeCell ref="A22:C22"/>
    <mergeCell ref="A16:B16"/>
    <mergeCell ref="A11:C11"/>
    <mergeCell ref="A13:C13"/>
    <mergeCell ref="A14:C14"/>
    <mergeCell ref="A15:C15"/>
    <mergeCell ref="B10:D10"/>
  </mergeCells>
  <printOptions horizontalCentered="1"/>
  <pageMargins left="0.51181102362204722" right="0.51181102362204722" top="0.78740157480314965" bottom="0.78740157480314965" header="0.31496062992125984" footer="0.31496062992125984"/>
  <pageSetup paperSize="9" scale="95" orientation="portrait" horizontalDpi="360" verticalDpi="360" r:id="rId1"/>
  <headerFooter>
    <oddFooter>&amp;R&amp;P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CBBB68-B1C3-4693-9842-AB2CC9556DBD}">
  <sheetPr>
    <tabColor rgb="FFFFFF00"/>
  </sheetPr>
  <dimension ref="A1:D52"/>
  <sheetViews>
    <sheetView view="pageBreakPreview" zoomScale="95" zoomScaleNormal="95" zoomScaleSheetLayoutView="95" workbookViewId="0">
      <selection activeCell="D14" sqref="D14"/>
    </sheetView>
  </sheetViews>
  <sheetFormatPr defaultColWidth="9" defaultRowHeight="12.75" x14ac:dyDescent="0.2"/>
  <cols>
    <col min="1" max="1" width="14.625" style="31" customWidth="1"/>
    <col min="2" max="2" width="21.125" style="31" customWidth="1"/>
    <col min="3" max="3" width="20.75" style="31" customWidth="1"/>
    <col min="4" max="4" width="24.625" style="38" customWidth="1"/>
    <col min="5" max="16384" width="9" style="29"/>
  </cols>
  <sheetData>
    <row r="1" spans="1:4" x14ac:dyDescent="0.2">
      <c r="A1" s="34"/>
      <c r="B1" s="34"/>
      <c r="C1" s="35"/>
      <c r="D1" s="54"/>
    </row>
    <row r="2" spans="1:4" x14ac:dyDescent="0.2">
      <c r="A2" s="34" t="s">
        <v>820</v>
      </c>
      <c r="B2" s="34"/>
      <c r="C2" s="35"/>
      <c r="D2" s="54"/>
    </row>
    <row r="3" spans="1:4" x14ac:dyDescent="0.2">
      <c r="A3" s="34" t="s">
        <v>2</v>
      </c>
      <c r="B3" s="34"/>
      <c r="C3" s="35"/>
      <c r="D3" s="54"/>
    </row>
    <row r="4" spans="1:4" x14ac:dyDescent="0.2">
      <c r="A4" s="34" t="s">
        <v>1166</v>
      </c>
      <c r="B4" s="34"/>
      <c r="C4" s="35"/>
      <c r="D4" s="35"/>
    </row>
    <row r="5" spans="1:4" ht="13.5" thickBot="1" x14ac:dyDescent="0.25">
      <c r="A5" s="34"/>
      <c r="B5" s="34"/>
      <c r="C5" s="35"/>
      <c r="D5" s="54"/>
    </row>
    <row r="6" spans="1:4" s="39" customFormat="1" ht="21" customHeight="1" thickBot="1" x14ac:dyDescent="0.25">
      <c r="A6" s="267" t="s">
        <v>1246</v>
      </c>
      <c r="B6" s="251"/>
      <c r="C6" s="251"/>
      <c r="D6" s="268"/>
    </row>
    <row r="7" spans="1:4" x14ac:dyDescent="0.2">
      <c r="A7" s="30"/>
      <c r="D7" s="32"/>
    </row>
    <row r="8" spans="1:4" ht="17.25" customHeight="1" x14ac:dyDescent="0.2">
      <c r="A8" s="40" t="s">
        <v>1125</v>
      </c>
      <c r="B8" s="244" t="s">
        <v>271</v>
      </c>
      <c r="C8" s="244"/>
      <c r="D8" s="244"/>
    </row>
    <row r="9" spans="1:4" ht="6.75" customHeight="1" x14ac:dyDescent="0.2">
      <c r="A9" s="293"/>
      <c r="B9" s="294"/>
      <c r="C9" s="111"/>
      <c r="D9" s="102"/>
    </row>
    <row r="10" spans="1:4" s="39" customFormat="1" ht="43.5" customHeight="1" x14ac:dyDescent="0.2">
      <c r="A10" s="41" t="s">
        <v>1126</v>
      </c>
      <c r="B10" s="230" t="s">
        <v>276</v>
      </c>
      <c r="C10" s="230"/>
      <c r="D10" s="230"/>
    </row>
    <row r="11" spans="1:4" ht="14.25" customHeight="1" x14ac:dyDescent="0.2">
      <c r="A11" s="274" t="s">
        <v>1127</v>
      </c>
      <c r="B11" s="275"/>
      <c r="C11" s="45" t="s">
        <v>874</v>
      </c>
      <c r="D11" s="104" t="s">
        <v>938</v>
      </c>
    </row>
    <row r="12" spans="1:4" s="39" customFormat="1" ht="14.25" customHeight="1" x14ac:dyDescent="0.2">
      <c r="A12" s="101" t="s">
        <v>936</v>
      </c>
      <c r="B12" s="48" t="s">
        <v>1128</v>
      </c>
      <c r="C12" s="107">
        <v>1</v>
      </c>
      <c r="D12" s="108">
        <v>1</v>
      </c>
    </row>
    <row r="13" spans="1:4" s="39" customFormat="1" ht="14.25" customHeight="1" x14ac:dyDescent="0.2">
      <c r="A13" s="101" t="s">
        <v>914</v>
      </c>
      <c r="B13" s="48" t="s">
        <v>1129</v>
      </c>
      <c r="C13" s="107">
        <v>1</v>
      </c>
      <c r="D13" s="108">
        <v>1</v>
      </c>
    </row>
    <row r="14" spans="1:4" ht="14.25" customHeight="1" x14ac:dyDescent="0.2">
      <c r="A14" s="231" t="s">
        <v>1132</v>
      </c>
      <c r="B14" s="232"/>
      <c r="C14" s="232"/>
      <c r="D14" s="58">
        <v>2</v>
      </c>
    </row>
    <row r="15" spans="1:4" ht="14.25" customHeight="1" x14ac:dyDescent="0.2">
      <c r="A15" s="231" t="s">
        <v>1130</v>
      </c>
      <c r="B15" s="232"/>
      <c r="C15" s="232"/>
      <c r="D15" s="58">
        <v>2</v>
      </c>
    </row>
    <row r="16" spans="1:4" ht="14.25" customHeight="1" x14ac:dyDescent="0.2">
      <c r="A16" s="226" t="s">
        <v>1318</v>
      </c>
      <c r="B16" s="227"/>
      <c r="C16" s="227"/>
      <c r="D16" s="65">
        <v>0</v>
      </c>
    </row>
    <row r="17" spans="1:4" ht="14.25" customHeight="1" x14ac:dyDescent="0.2">
      <c r="A17" s="228" t="s">
        <v>1319</v>
      </c>
      <c r="B17" s="229"/>
      <c r="C17" s="229"/>
      <c r="D17" s="59">
        <v>2</v>
      </c>
    </row>
    <row r="18" spans="1:4" s="39" customFormat="1" ht="14.25" customHeight="1" x14ac:dyDescent="0.2">
      <c r="A18" s="100"/>
      <c r="B18" s="135"/>
      <c r="C18" s="107"/>
      <c r="D18" s="108"/>
    </row>
    <row r="19" spans="1:4" s="39" customFormat="1" ht="39.6" customHeight="1" x14ac:dyDescent="0.2">
      <c r="A19" s="41" t="s">
        <v>1131</v>
      </c>
      <c r="B19" s="230" t="s">
        <v>278</v>
      </c>
      <c r="C19" s="230"/>
      <c r="D19" s="230"/>
    </row>
    <row r="20" spans="1:4" ht="14.25" customHeight="1" x14ac:dyDescent="0.2">
      <c r="A20" s="44" t="s">
        <v>821</v>
      </c>
      <c r="B20" s="45" t="s">
        <v>874</v>
      </c>
      <c r="C20" s="45" t="s">
        <v>822</v>
      </c>
      <c r="D20" s="104" t="s">
        <v>879</v>
      </c>
    </row>
    <row r="21" spans="1:4" s="39" customFormat="1" ht="14.25" customHeight="1" x14ac:dyDescent="0.2">
      <c r="A21" s="101" t="s">
        <v>914</v>
      </c>
      <c r="B21" s="48" t="s">
        <v>1129</v>
      </c>
      <c r="C21" s="107">
        <v>4</v>
      </c>
      <c r="D21" s="108">
        <v>4</v>
      </c>
    </row>
    <row r="22" spans="1:4" s="39" customFormat="1" ht="14.25" customHeight="1" x14ac:dyDescent="0.2">
      <c r="A22" s="101"/>
      <c r="B22" s="135"/>
      <c r="C22" s="107"/>
      <c r="D22" s="108"/>
    </row>
    <row r="23" spans="1:4" ht="14.25" customHeight="1" x14ac:dyDescent="0.2">
      <c r="A23" s="231" t="s">
        <v>1132</v>
      </c>
      <c r="B23" s="232"/>
      <c r="C23" s="232"/>
      <c r="D23" s="58">
        <v>4</v>
      </c>
    </row>
    <row r="24" spans="1:4" ht="14.25" customHeight="1" x14ac:dyDescent="0.2">
      <c r="A24" s="231" t="s">
        <v>1130</v>
      </c>
      <c r="B24" s="232"/>
      <c r="C24" s="232"/>
      <c r="D24" s="58">
        <v>11</v>
      </c>
    </row>
    <row r="25" spans="1:4" ht="14.25" customHeight="1" x14ac:dyDescent="0.2">
      <c r="A25" s="226" t="s">
        <v>1318</v>
      </c>
      <c r="B25" s="227"/>
      <c r="C25" s="227"/>
      <c r="D25" s="65">
        <v>0</v>
      </c>
    </row>
    <row r="26" spans="1:4" s="39" customFormat="1" ht="14.25" customHeight="1" x14ac:dyDescent="0.2">
      <c r="A26" s="228" t="s">
        <v>1319</v>
      </c>
      <c r="B26" s="229"/>
      <c r="C26" s="229"/>
      <c r="D26" s="124">
        <v>4</v>
      </c>
    </row>
    <row r="27" spans="1:4" s="39" customFormat="1" ht="14.25" customHeight="1" x14ac:dyDescent="0.2">
      <c r="A27" s="100"/>
      <c r="B27" s="135"/>
      <c r="C27" s="107"/>
      <c r="D27" s="108"/>
    </row>
    <row r="28" spans="1:4" s="39" customFormat="1" ht="58.5" customHeight="1" x14ac:dyDescent="0.2">
      <c r="A28" s="41" t="s">
        <v>1321</v>
      </c>
      <c r="B28" s="230" t="s">
        <v>280</v>
      </c>
      <c r="C28" s="230"/>
      <c r="D28" s="230"/>
    </row>
    <row r="29" spans="1:4" ht="14.25" customHeight="1" x14ac:dyDescent="0.2">
      <c r="A29" s="274" t="s">
        <v>821</v>
      </c>
      <c r="B29" s="275"/>
      <c r="C29" s="45" t="s">
        <v>874</v>
      </c>
      <c r="D29" s="104" t="s">
        <v>938</v>
      </c>
    </row>
    <row r="30" spans="1:4" s="39" customFormat="1" ht="14.25" customHeight="1" x14ac:dyDescent="0.2">
      <c r="A30" s="37" t="s">
        <v>1322</v>
      </c>
      <c r="B30" s="48"/>
      <c r="C30" s="107">
        <v>1</v>
      </c>
      <c r="D30" s="108">
        <v>1</v>
      </c>
    </row>
    <row r="31" spans="1:4" s="39" customFormat="1" ht="14.25" customHeight="1" x14ac:dyDescent="0.2">
      <c r="A31" s="101"/>
      <c r="B31" s="48"/>
      <c r="C31" s="107"/>
      <c r="D31" s="108"/>
    </row>
    <row r="32" spans="1:4" s="39" customFormat="1" ht="14.25" customHeight="1" x14ac:dyDescent="0.2">
      <c r="A32" s="231" t="s">
        <v>1333</v>
      </c>
      <c r="B32" s="232"/>
      <c r="C32" s="232"/>
      <c r="D32" s="58">
        <v>1</v>
      </c>
    </row>
    <row r="33" spans="1:4" ht="14.25" customHeight="1" x14ac:dyDescent="0.2">
      <c r="A33" s="231" t="s">
        <v>1323</v>
      </c>
      <c r="B33" s="232"/>
      <c r="C33" s="232"/>
      <c r="D33" s="58">
        <v>1</v>
      </c>
    </row>
    <row r="34" spans="1:4" ht="14.25" customHeight="1" x14ac:dyDescent="0.2">
      <c r="A34" s="226" t="s">
        <v>1324</v>
      </c>
      <c r="B34" s="227"/>
      <c r="C34" s="227"/>
      <c r="D34" s="65">
        <v>0</v>
      </c>
    </row>
    <row r="35" spans="1:4" ht="14.25" customHeight="1" x14ac:dyDescent="0.2">
      <c r="A35" s="228" t="s">
        <v>1325</v>
      </c>
      <c r="B35" s="229"/>
      <c r="C35" s="229"/>
      <c r="D35" s="59">
        <v>1</v>
      </c>
    </row>
    <row r="36" spans="1:4" s="39" customFormat="1" ht="14.25" customHeight="1" x14ac:dyDescent="0.2">
      <c r="A36" s="100"/>
      <c r="B36" s="135"/>
      <c r="C36" s="107"/>
      <c r="D36" s="108"/>
    </row>
    <row r="37" spans="1:4" s="39" customFormat="1" ht="43.5" customHeight="1" x14ac:dyDescent="0.2">
      <c r="A37" s="41" t="s">
        <v>1326</v>
      </c>
      <c r="B37" s="230" t="s">
        <v>1183</v>
      </c>
      <c r="C37" s="230"/>
      <c r="D37" s="230"/>
    </row>
    <row r="38" spans="1:4" ht="14.25" customHeight="1" x14ac:dyDescent="0.2">
      <c r="A38" s="274" t="s">
        <v>821</v>
      </c>
      <c r="B38" s="275"/>
      <c r="C38" s="45" t="s">
        <v>874</v>
      </c>
      <c r="D38" s="104" t="s">
        <v>938</v>
      </c>
    </row>
    <row r="39" spans="1:4" s="39" customFormat="1" ht="14.25" customHeight="1" x14ac:dyDescent="0.2">
      <c r="A39" s="101" t="s">
        <v>1327</v>
      </c>
      <c r="B39" s="48"/>
      <c r="C39" s="107">
        <v>174</v>
      </c>
      <c r="D39" s="108">
        <v>174</v>
      </c>
    </row>
    <row r="40" spans="1:4" ht="14.25" customHeight="1" x14ac:dyDescent="0.2">
      <c r="A40" s="231" t="s">
        <v>1332</v>
      </c>
      <c r="B40" s="232"/>
      <c r="C40" s="232"/>
      <c r="D40" s="58">
        <v>174</v>
      </c>
    </row>
    <row r="41" spans="1:4" ht="14.25" customHeight="1" x14ac:dyDescent="0.2">
      <c r="A41" s="231" t="s">
        <v>1328</v>
      </c>
      <c r="B41" s="232"/>
      <c r="C41" s="232"/>
      <c r="D41" s="58">
        <v>174</v>
      </c>
    </row>
    <row r="42" spans="1:4" ht="14.25" customHeight="1" x14ac:dyDescent="0.2">
      <c r="A42" s="226" t="s">
        <v>1330</v>
      </c>
      <c r="B42" s="227"/>
      <c r="C42" s="227"/>
      <c r="D42" s="65">
        <v>0</v>
      </c>
    </row>
    <row r="43" spans="1:4" ht="14.25" customHeight="1" x14ac:dyDescent="0.2">
      <c r="A43" s="228" t="s">
        <v>1331</v>
      </c>
      <c r="B43" s="229"/>
      <c r="C43" s="229"/>
      <c r="D43" s="59">
        <v>174</v>
      </c>
    </row>
    <row r="44" spans="1:4" s="39" customFormat="1" ht="14.25" customHeight="1" x14ac:dyDescent="0.2">
      <c r="A44" s="100"/>
      <c r="B44" s="135"/>
      <c r="C44" s="107"/>
      <c r="D44" s="108"/>
    </row>
    <row r="45" spans="1:4" s="39" customFormat="1" ht="46.5" customHeight="1" x14ac:dyDescent="0.2">
      <c r="A45" s="41" t="s">
        <v>1329</v>
      </c>
      <c r="B45" s="230" t="s">
        <v>1184</v>
      </c>
      <c r="C45" s="230"/>
      <c r="D45" s="230"/>
    </row>
    <row r="46" spans="1:4" ht="14.25" customHeight="1" x14ac:dyDescent="0.2">
      <c r="A46" s="274" t="s">
        <v>821</v>
      </c>
      <c r="B46" s="275"/>
      <c r="C46" s="45" t="s">
        <v>874</v>
      </c>
      <c r="D46" s="104" t="s">
        <v>938</v>
      </c>
    </row>
    <row r="47" spans="1:4" s="39" customFormat="1" ht="14.25" customHeight="1" x14ac:dyDescent="0.2">
      <c r="A47" s="101" t="s">
        <v>1327</v>
      </c>
      <c r="B47" s="48"/>
      <c r="C47" s="107">
        <v>16</v>
      </c>
      <c r="D47" s="108">
        <v>16</v>
      </c>
    </row>
    <row r="48" spans="1:4" ht="14.25" customHeight="1" x14ac:dyDescent="0.2">
      <c r="A48" s="231" t="s">
        <v>1332</v>
      </c>
      <c r="B48" s="232"/>
      <c r="C48" s="232"/>
      <c r="D48" s="58">
        <v>16</v>
      </c>
    </row>
    <row r="49" spans="1:4" ht="14.25" customHeight="1" x14ac:dyDescent="0.2">
      <c r="A49" s="231" t="s">
        <v>1328</v>
      </c>
      <c r="B49" s="232"/>
      <c r="C49" s="232"/>
      <c r="D49" s="58">
        <v>16</v>
      </c>
    </row>
    <row r="50" spans="1:4" ht="14.25" customHeight="1" x14ac:dyDescent="0.2">
      <c r="A50" s="226" t="s">
        <v>1330</v>
      </c>
      <c r="B50" s="227"/>
      <c r="C50" s="227"/>
      <c r="D50" s="65">
        <v>0</v>
      </c>
    </row>
    <row r="51" spans="1:4" ht="14.25" customHeight="1" x14ac:dyDescent="0.2">
      <c r="A51" s="247" t="s">
        <v>1331</v>
      </c>
      <c r="B51" s="248"/>
      <c r="C51" s="248"/>
      <c r="D51" s="152">
        <v>16</v>
      </c>
    </row>
    <row r="52" spans="1:4" s="39" customFormat="1" ht="14.25" customHeight="1" x14ac:dyDescent="0.2">
      <c r="A52" s="134"/>
      <c r="B52" s="174"/>
      <c r="C52" s="175"/>
      <c r="D52" s="176"/>
    </row>
  </sheetData>
  <mergeCells count="32">
    <mergeCell ref="A49:C49"/>
    <mergeCell ref="A51:C51"/>
    <mergeCell ref="A43:C43"/>
    <mergeCell ref="A50:C50"/>
    <mergeCell ref="A41:C41"/>
    <mergeCell ref="A42:C42"/>
    <mergeCell ref="B45:D45"/>
    <mergeCell ref="A46:B46"/>
    <mergeCell ref="A48:C48"/>
    <mergeCell ref="A29:B29"/>
    <mergeCell ref="A35:C35"/>
    <mergeCell ref="B37:D37"/>
    <mergeCell ref="A38:B38"/>
    <mergeCell ref="A40:C40"/>
    <mergeCell ref="A34:C34"/>
    <mergeCell ref="A32:C32"/>
    <mergeCell ref="A33:C33"/>
    <mergeCell ref="A14:C14"/>
    <mergeCell ref="A17:C17"/>
    <mergeCell ref="A15:C15"/>
    <mergeCell ref="A16:C16"/>
    <mergeCell ref="B19:D19"/>
    <mergeCell ref="A6:D6"/>
    <mergeCell ref="B8:D8"/>
    <mergeCell ref="A9:B9"/>
    <mergeCell ref="B10:D10"/>
    <mergeCell ref="A11:B11"/>
    <mergeCell ref="B28:D28"/>
    <mergeCell ref="A23:C23"/>
    <mergeCell ref="A24:C24"/>
    <mergeCell ref="A25:C25"/>
    <mergeCell ref="A26:C26"/>
  </mergeCells>
  <printOptions horizontalCentered="1"/>
  <pageMargins left="0.51181102362204722" right="0.51181102362204722" top="0.78740157480314965" bottom="0.78740157480314965" header="0.31496062992125984" footer="0.31496062992125984"/>
  <pageSetup paperSize="9" scale="95" orientation="portrait" horizontalDpi="360" verticalDpi="360" r:id="rId1"/>
  <headerFooter>
    <oddFooter>&amp;R&amp;P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86A11C-98BF-4827-ACE3-7975D0FC95F6}">
  <sheetPr>
    <tabColor rgb="FFFFFF00"/>
  </sheetPr>
  <dimension ref="A1:E35"/>
  <sheetViews>
    <sheetView view="pageBreakPreview" zoomScale="90" zoomScaleNormal="95" zoomScaleSheetLayoutView="90" workbookViewId="0">
      <selection activeCell="B18" sqref="B18:E18"/>
    </sheetView>
  </sheetViews>
  <sheetFormatPr defaultColWidth="9" defaultRowHeight="12.75" x14ac:dyDescent="0.2"/>
  <cols>
    <col min="1" max="1" width="19.5" style="31" customWidth="1"/>
    <col min="2" max="2" width="14" style="31" customWidth="1"/>
    <col min="3" max="3" width="19" style="31" customWidth="1"/>
    <col min="4" max="4" width="17.25" style="31" customWidth="1"/>
    <col min="5" max="5" width="15" style="38" customWidth="1"/>
    <col min="6" max="16384" width="9" style="29"/>
  </cols>
  <sheetData>
    <row r="1" spans="1:5" ht="18" customHeight="1" x14ac:dyDescent="0.2">
      <c r="A1" s="33"/>
      <c r="B1" s="34"/>
      <c r="C1" s="35"/>
      <c r="D1" s="35"/>
      <c r="E1" s="36"/>
    </row>
    <row r="2" spans="1:5" x14ac:dyDescent="0.2">
      <c r="A2" s="33" t="s">
        <v>820</v>
      </c>
      <c r="B2" s="34"/>
      <c r="C2" s="35"/>
      <c r="D2" s="35"/>
      <c r="E2" s="36"/>
    </row>
    <row r="3" spans="1:5" x14ac:dyDescent="0.2">
      <c r="A3" s="33" t="s">
        <v>2</v>
      </c>
      <c r="B3" s="34"/>
      <c r="C3" s="35"/>
      <c r="D3" s="35"/>
      <c r="E3" s="36"/>
    </row>
    <row r="4" spans="1:5" x14ac:dyDescent="0.2">
      <c r="A4" s="33" t="s">
        <v>1166</v>
      </c>
      <c r="B4" s="34"/>
      <c r="C4" s="35"/>
      <c r="D4" s="35"/>
      <c r="E4" s="36"/>
    </row>
    <row r="5" spans="1:5" ht="13.5" thickBot="1" x14ac:dyDescent="0.25">
      <c r="A5" s="37"/>
      <c r="B5" s="38"/>
      <c r="C5" s="38"/>
      <c r="D5" s="38"/>
      <c r="E5" s="32"/>
    </row>
    <row r="6" spans="1:5" s="39" customFormat="1" ht="21" customHeight="1" thickBot="1" x14ac:dyDescent="0.25">
      <c r="A6" s="250" t="s">
        <v>1246</v>
      </c>
      <c r="B6" s="251"/>
      <c r="C6" s="251"/>
      <c r="D6" s="251"/>
      <c r="E6" s="252"/>
    </row>
    <row r="7" spans="1:5" x14ac:dyDescent="0.2">
      <c r="A7" s="30"/>
      <c r="E7" s="32"/>
    </row>
    <row r="8" spans="1:5" ht="17.25" customHeight="1" x14ac:dyDescent="0.2">
      <c r="A8" s="40" t="s">
        <v>935</v>
      </c>
      <c r="B8" s="244" t="s">
        <v>296</v>
      </c>
      <c r="C8" s="244"/>
      <c r="D8" s="244"/>
      <c r="E8" s="244"/>
    </row>
    <row r="9" spans="1:5" s="39" customFormat="1" ht="32.450000000000003" customHeight="1" x14ac:dyDescent="0.2">
      <c r="A9" s="41" t="s">
        <v>1336</v>
      </c>
      <c r="B9" s="230" t="s">
        <v>308</v>
      </c>
      <c r="C9" s="230"/>
      <c r="D9" s="230"/>
      <c r="E9" s="230"/>
    </row>
    <row r="10" spans="1:5" s="49" customFormat="1" ht="16.5" customHeight="1" x14ac:dyDescent="0.2">
      <c r="A10" s="328" t="s">
        <v>821</v>
      </c>
      <c r="B10" s="301"/>
      <c r="C10" s="73" t="s">
        <v>874</v>
      </c>
      <c r="D10" s="79"/>
      <c r="E10" s="98" t="s">
        <v>938</v>
      </c>
    </row>
    <row r="11" spans="1:5" s="49" customFormat="1" ht="15.75" customHeight="1" x14ac:dyDescent="0.2">
      <c r="A11" s="177" t="s">
        <v>914</v>
      </c>
      <c r="B11" s="178"/>
      <c r="C11" s="179">
        <v>2</v>
      </c>
      <c r="D11" s="178"/>
      <c r="E11" s="69">
        <v>2</v>
      </c>
    </row>
    <row r="12" spans="1:5" s="49" customFormat="1" ht="16.5" customHeight="1" x14ac:dyDescent="0.2">
      <c r="A12" s="177"/>
      <c r="B12" s="144"/>
      <c r="C12" s="179"/>
      <c r="D12" s="144"/>
      <c r="E12" s="69"/>
    </row>
    <row r="13" spans="1:5" s="49" customFormat="1" ht="16.5" customHeight="1" x14ac:dyDescent="0.2">
      <c r="A13" s="242" t="s">
        <v>1337</v>
      </c>
      <c r="B13" s="243"/>
      <c r="C13" s="243"/>
      <c r="D13" s="243"/>
      <c r="E13" s="69">
        <v>2</v>
      </c>
    </row>
    <row r="14" spans="1:5" s="49" customFormat="1" ht="16.5" customHeight="1" x14ac:dyDescent="0.2">
      <c r="A14" s="242" t="s">
        <v>1338</v>
      </c>
      <c r="B14" s="243"/>
      <c r="C14" s="243"/>
      <c r="D14" s="243"/>
      <c r="E14" s="69">
        <v>2</v>
      </c>
    </row>
    <row r="15" spans="1:5" s="39" customFormat="1" ht="14.25" customHeight="1" x14ac:dyDescent="0.2">
      <c r="A15" s="242" t="s">
        <v>1339</v>
      </c>
      <c r="B15" s="243"/>
      <c r="C15" s="243"/>
      <c r="D15" s="243"/>
      <c r="E15" s="46">
        <v>0</v>
      </c>
    </row>
    <row r="16" spans="1:5" s="39" customFormat="1" ht="16.5" customHeight="1" x14ac:dyDescent="0.2">
      <c r="A16" s="245" t="s">
        <v>1340</v>
      </c>
      <c r="B16" s="246"/>
      <c r="C16" s="246"/>
      <c r="D16" s="246"/>
      <c r="E16" s="68">
        <v>2</v>
      </c>
    </row>
    <row r="17" spans="1:5" ht="14.25" customHeight="1" x14ac:dyDescent="0.2">
      <c r="A17" s="293"/>
      <c r="B17" s="294"/>
      <c r="C17" s="77"/>
      <c r="D17" s="77"/>
      <c r="E17" s="78"/>
    </row>
    <row r="18" spans="1:5" s="39" customFormat="1" ht="43.5" customHeight="1" x14ac:dyDescent="0.2">
      <c r="A18" s="41" t="s">
        <v>1341</v>
      </c>
      <c r="B18" s="230" t="s">
        <v>783</v>
      </c>
      <c r="C18" s="230"/>
      <c r="D18" s="230"/>
      <c r="E18" s="230"/>
    </row>
    <row r="19" spans="1:5" s="49" customFormat="1" ht="16.5" customHeight="1" x14ac:dyDescent="0.2">
      <c r="A19" s="328" t="s">
        <v>821</v>
      </c>
      <c r="B19" s="301"/>
      <c r="C19" s="73" t="s">
        <v>874</v>
      </c>
      <c r="D19" s="79"/>
      <c r="E19" s="98" t="s">
        <v>938</v>
      </c>
    </row>
    <row r="20" spans="1:5" s="49" customFormat="1" ht="15.75" customHeight="1" x14ac:dyDescent="0.2">
      <c r="A20" s="177" t="s">
        <v>936</v>
      </c>
      <c r="B20" s="178"/>
      <c r="C20" s="179">
        <v>1</v>
      </c>
      <c r="D20" s="178"/>
      <c r="E20" s="69">
        <v>1</v>
      </c>
    </row>
    <row r="21" spans="1:5" s="49" customFormat="1" ht="15" customHeight="1" x14ac:dyDescent="0.2">
      <c r="A21" s="177" t="s">
        <v>914</v>
      </c>
      <c r="B21" s="178"/>
      <c r="C21" s="179">
        <v>2</v>
      </c>
      <c r="D21" s="178"/>
      <c r="E21" s="69">
        <v>2</v>
      </c>
    </row>
    <row r="22" spans="1:5" s="49" customFormat="1" ht="16.5" customHeight="1" x14ac:dyDescent="0.2">
      <c r="A22" s="177"/>
      <c r="B22" s="144"/>
      <c r="C22" s="179"/>
      <c r="D22" s="144"/>
      <c r="E22" s="69"/>
    </row>
    <row r="23" spans="1:5" s="49" customFormat="1" ht="16.5" customHeight="1" x14ac:dyDescent="0.2">
      <c r="A23" s="242" t="s">
        <v>1342</v>
      </c>
      <c r="B23" s="243"/>
      <c r="C23" s="243"/>
      <c r="D23" s="243"/>
      <c r="E23" s="69">
        <v>3</v>
      </c>
    </row>
    <row r="24" spans="1:5" s="49" customFormat="1" ht="16.5" customHeight="1" x14ac:dyDescent="0.2">
      <c r="A24" s="242" t="s">
        <v>1343</v>
      </c>
      <c r="B24" s="243"/>
      <c r="C24" s="243"/>
      <c r="D24" s="243"/>
      <c r="E24" s="69">
        <v>3</v>
      </c>
    </row>
    <row r="25" spans="1:5" s="39" customFormat="1" ht="14.25" customHeight="1" x14ac:dyDescent="0.2">
      <c r="A25" s="242" t="s">
        <v>1344</v>
      </c>
      <c r="B25" s="243"/>
      <c r="C25" s="243"/>
      <c r="D25" s="243"/>
      <c r="E25" s="46">
        <v>0</v>
      </c>
    </row>
    <row r="26" spans="1:5" s="39" customFormat="1" ht="16.5" customHeight="1" x14ac:dyDescent="0.2">
      <c r="A26" s="245" t="s">
        <v>1345</v>
      </c>
      <c r="B26" s="246"/>
      <c r="C26" s="246"/>
      <c r="D26" s="246"/>
      <c r="E26" s="68">
        <v>3</v>
      </c>
    </row>
    <row r="27" spans="1:5" ht="14.25" customHeight="1" x14ac:dyDescent="0.2">
      <c r="A27" s="293"/>
      <c r="B27" s="294"/>
      <c r="C27" s="77"/>
      <c r="D27" s="77"/>
      <c r="E27" s="78"/>
    </row>
    <row r="28" spans="1:5" s="39" customFormat="1" ht="39.75" customHeight="1" x14ac:dyDescent="0.2">
      <c r="A28" s="41" t="s">
        <v>1346</v>
      </c>
      <c r="B28" s="331" t="s">
        <v>1186</v>
      </c>
      <c r="C28" s="332"/>
      <c r="D28" s="332"/>
      <c r="E28" s="333"/>
    </row>
    <row r="29" spans="1:5" ht="14.25" customHeight="1" x14ac:dyDescent="0.2">
      <c r="A29" s="44" t="s">
        <v>821</v>
      </c>
      <c r="B29" s="45"/>
      <c r="C29" s="45" t="s">
        <v>874</v>
      </c>
      <c r="D29" s="45" t="s">
        <v>822</v>
      </c>
      <c r="E29" s="104" t="s">
        <v>879</v>
      </c>
    </row>
    <row r="30" spans="1:5" s="39" customFormat="1" ht="14.25" customHeight="1" x14ac:dyDescent="0.2">
      <c r="A30" s="134" t="s">
        <v>890</v>
      </c>
      <c r="B30" s="86"/>
      <c r="C30" s="86">
        <v>32</v>
      </c>
      <c r="D30" s="107">
        <v>0.84</v>
      </c>
      <c r="E30" s="108">
        <v>26.88</v>
      </c>
    </row>
    <row r="31" spans="1:5" s="39" customFormat="1" ht="14.25" customHeight="1" x14ac:dyDescent="0.2">
      <c r="A31" s="101"/>
      <c r="B31" s="48"/>
      <c r="C31" s="107"/>
      <c r="D31" s="107"/>
      <c r="E31" s="108"/>
    </row>
    <row r="32" spans="1:5" ht="14.25" customHeight="1" x14ac:dyDescent="0.2">
      <c r="A32" s="231" t="s">
        <v>1350</v>
      </c>
      <c r="B32" s="232"/>
      <c r="C32" s="232"/>
      <c r="D32" s="232"/>
      <c r="E32" s="58">
        <v>26.88</v>
      </c>
    </row>
    <row r="33" spans="1:5" ht="14.25" customHeight="1" x14ac:dyDescent="0.2">
      <c r="A33" s="231" t="s">
        <v>1347</v>
      </c>
      <c r="B33" s="232"/>
      <c r="C33" s="232"/>
      <c r="D33" s="232"/>
      <c r="E33" s="58">
        <v>26.88</v>
      </c>
    </row>
    <row r="34" spans="1:5" ht="14.25" customHeight="1" x14ac:dyDescent="0.2">
      <c r="A34" s="334" t="s">
        <v>1348</v>
      </c>
      <c r="B34" s="335"/>
      <c r="C34" s="335"/>
      <c r="D34" s="335"/>
      <c r="E34" s="173">
        <v>0</v>
      </c>
    </row>
    <row r="35" spans="1:5" x14ac:dyDescent="0.2">
      <c r="A35" s="329" t="s">
        <v>1349</v>
      </c>
      <c r="B35" s="330"/>
      <c r="C35" s="330"/>
      <c r="D35" s="330"/>
      <c r="E35" s="130">
        <v>26.88</v>
      </c>
    </row>
  </sheetData>
  <mergeCells count="21">
    <mergeCell ref="A35:D35"/>
    <mergeCell ref="B28:E28"/>
    <mergeCell ref="A32:D32"/>
    <mergeCell ref="A33:D33"/>
    <mergeCell ref="A34:D34"/>
    <mergeCell ref="A24:D24"/>
    <mergeCell ref="A25:D25"/>
    <mergeCell ref="A26:D26"/>
    <mergeCell ref="A27:B27"/>
    <mergeCell ref="A15:D15"/>
    <mergeCell ref="A16:D16"/>
    <mergeCell ref="A17:B17"/>
    <mergeCell ref="B18:E18"/>
    <mergeCell ref="A19:B19"/>
    <mergeCell ref="A23:D23"/>
    <mergeCell ref="A14:D14"/>
    <mergeCell ref="A6:E6"/>
    <mergeCell ref="B8:E8"/>
    <mergeCell ref="B9:E9"/>
    <mergeCell ref="A10:B10"/>
    <mergeCell ref="A13:D13"/>
  </mergeCells>
  <pageMargins left="0.51181102362204722" right="0.51181102362204722" top="0.78740157480314965" bottom="0.78740157480314965" header="0.31496062992125984" footer="0.31496062992125984"/>
  <pageSetup paperSize="9" scale="90" orientation="portrait" horizontalDpi="360" verticalDpi="360" r:id="rId1"/>
  <headerFooter>
    <oddFooter>&amp;R&amp;P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3AFD65-D7C8-4557-80A6-07640DD43CE2}">
  <sheetPr>
    <tabColor rgb="FFFFFF00"/>
  </sheetPr>
  <dimension ref="A1:E118"/>
  <sheetViews>
    <sheetView view="pageBreakPreview" zoomScale="90" zoomScaleNormal="95" zoomScaleSheetLayoutView="90" workbookViewId="0">
      <selection activeCell="E14" sqref="E14"/>
    </sheetView>
  </sheetViews>
  <sheetFormatPr defaultColWidth="9" defaultRowHeight="12.75" x14ac:dyDescent="0.2"/>
  <cols>
    <col min="1" max="1" width="19.5" style="31" customWidth="1"/>
    <col min="2" max="2" width="12.875" style="31" customWidth="1"/>
    <col min="3" max="3" width="19" style="31" customWidth="1"/>
    <col min="4" max="4" width="19.125" style="31" customWidth="1"/>
    <col min="5" max="5" width="15" style="38" customWidth="1"/>
    <col min="6" max="16384" width="9" style="29"/>
  </cols>
  <sheetData>
    <row r="1" spans="1:5" x14ac:dyDescent="0.2">
      <c r="A1" s="33"/>
      <c r="B1" s="34"/>
      <c r="C1" s="35"/>
      <c r="D1" s="35"/>
      <c r="E1" s="36"/>
    </row>
    <row r="2" spans="1:5" x14ac:dyDescent="0.2">
      <c r="A2" s="33" t="s">
        <v>820</v>
      </c>
      <c r="B2" s="34"/>
      <c r="C2" s="35"/>
      <c r="D2" s="35"/>
      <c r="E2" s="36"/>
    </row>
    <row r="3" spans="1:5" x14ac:dyDescent="0.2">
      <c r="A3" s="33" t="s">
        <v>2</v>
      </c>
      <c r="B3" s="34"/>
      <c r="C3" s="35"/>
      <c r="D3" s="35"/>
      <c r="E3" s="36"/>
    </row>
    <row r="4" spans="1:5" x14ac:dyDescent="0.2">
      <c r="A4" s="34" t="s">
        <v>1166</v>
      </c>
      <c r="B4" s="34"/>
      <c r="C4" s="35"/>
      <c r="D4" s="35"/>
      <c r="E4" s="35"/>
    </row>
    <row r="5" spans="1:5" ht="13.5" thickBot="1" x14ac:dyDescent="0.25">
      <c r="A5" s="37"/>
      <c r="B5" s="38"/>
      <c r="C5" s="38"/>
      <c r="D5" s="38"/>
      <c r="E5" s="32"/>
    </row>
    <row r="6" spans="1:5" s="39" customFormat="1" ht="21" customHeight="1" thickBot="1" x14ac:dyDescent="0.25">
      <c r="A6" s="250" t="s">
        <v>1246</v>
      </c>
      <c r="B6" s="251"/>
      <c r="C6" s="251"/>
      <c r="D6" s="251"/>
      <c r="E6" s="252"/>
    </row>
    <row r="7" spans="1:5" x14ac:dyDescent="0.2">
      <c r="A7" s="30"/>
      <c r="E7" s="32"/>
    </row>
    <row r="8" spans="1:5" ht="17.25" customHeight="1" x14ac:dyDescent="0.2">
      <c r="A8" s="40" t="s">
        <v>883</v>
      </c>
      <c r="B8" s="244" t="s">
        <v>314</v>
      </c>
      <c r="C8" s="244"/>
      <c r="D8" s="244"/>
      <c r="E8" s="244"/>
    </row>
    <row r="9" spans="1:5" ht="17.25" customHeight="1" x14ac:dyDescent="0.2">
      <c r="A9" s="40" t="s">
        <v>1085</v>
      </c>
      <c r="B9" s="244" t="s">
        <v>316</v>
      </c>
      <c r="C9" s="244"/>
      <c r="D9" s="244"/>
      <c r="E9" s="244"/>
    </row>
    <row r="10" spans="1:5" s="39" customFormat="1" ht="46.9" customHeight="1" x14ac:dyDescent="0.2">
      <c r="A10" s="41" t="s">
        <v>1351</v>
      </c>
      <c r="B10" s="230" t="s">
        <v>334</v>
      </c>
      <c r="C10" s="230"/>
      <c r="D10" s="230"/>
      <c r="E10" s="230"/>
    </row>
    <row r="11" spans="1:5" s="116" customFormat="1" ht="14.25" x14ac:dyDescent="0.2">
      <c r="A11" s="336" t="s">
        <v>1352</v>
      </c>
      <c r="B11" s="337"/>
      <c r="C11" s="337"/>
      <c r="D11" s="337"/>
      <c r="E11" s="154">
        <v>33.619999999999997</v>
      </c>
    </row>
    <row r="12" spans="1:5" customFormat="1" ht="14.25" x14ac:dyDescent="0.2">
      <c r="A12" s="117"/>
      <c r="B12" s="118"/>
      <c r="C12" s="118"/>
      <c r="D12" s="119"/>
      <c r="E12" s="120"/>
    </row>
    <row r="13" spans="1:5" s="49" customFormat="1" ht="16.5" customHeight="1" x14ac:dyDescent="0.2">
      <c r="A13" s="242" t="s">
        <v>1353</v>
      </c>
      <c r="B13" s="243"/>
      <c r="C13" s="243"/>
      <c r="D13" s="243"/>
      <c r="E13" s="46">
        <v>33.619999999999997</v>
      </c>
    </row>
    <row r="14" spans="1:5" s="39" customFormat="1" ht="16.5" customHeight="1" x14ac:dyDescent="0.2">
      <c r="A14" s="279" t="s">
        <v>1354</v>
      </c>
      <c r="B14" s="280"/>
      <c r="C14" s="280"/>
      <c r="D14" s="280"/>
      <c r="E14" s="124">
        <v>33.619999999999997</v>
      </c>
    </row>
    <row r="15" spans="1:5" s="39" customFormat="1" ht="16.899999999999999" customHeight="1" x14ac:dyDescent="0.2">
      <c r="A15" s="279" t="s">
        <v>1355</v>
      </c>
      <c r="B15" s="280"/>
      <c r="C15" s="280"/>
      <c r="D15" s="280"/>
      <c r="E15" s="124">
        <v>0</v>
      </c>
    </row>
    <row r="16" spans="1:5" s="39" customFormat="1" ht="16.5" customHeight="1" x14ac:dyDescent="0.2">
      <c r="A16" s="245" t="s">
        <v>1356</v>
      </c>
      <c r="B16" s="246"/>
      <c r="C16" s="246"/>
      <c r="D16" s="246"/>
      <c r="E16" s="68">
        <v>33.619999999999997</v>
      </c>
    </row>
    <row r="17" spans="1:5" ht="14.25" customHeight="1" x14ac:dyDescent="0.2">
      <c r="A17" s="293"/>
      <c r="B17" s="294"/>
      <c r="C17" s="48"/>
      <c r="D17" s="48"/>
      <c r="E17" s="58"/>
    </row>
    <row r="18" spans="1:5" s="39" customFormat="1" ht="52.5" customHeight="1" x14ac:dyDescent="0.2">
      <c r="A18" s="41" t="s">
        <v>1357</v>
      </c>
      <c r="B18" s="230" t="s">
        <v>336</v>
      </c>
      <c r="C18" s="230"/>
      <c r="D18" s="230"/>
      <c r="E18" s="230"/>
    </row>
    <row r="19" spans="1:5" s="116" customFormat="1" ht="14.25" x14ac:dyDescent="0.2">
      <c r="A19" s="336" t="s">
        <v>1360</v>
      </c>
      <c r="B19" s="337"/>
      <c r="C19" s="337"/>
      <c r="D19" s="337"/>
      <c r="E19" s="46">
        <v>4.38</v>
      </c>
    </row>
    <row r="20" spans="1:5" customFormat="1" ht="14.25" x14ac:dyDescent="0.2">
      <c r="A20" s="117"/>
      <c r="B20" s="118"/>
      <c r="C20" s="118"/>
      <c r="D20" s="119"/>
      <c r="E20" s="120"/>
    </row>
    <row r="21" spans="1:5" s="49" customFormat="1" ht="18" customHeight="1" x14ac:dyDescent="0.2">
      <c r="A21" s="242" t="s">
        <v>1361</v>
      </c>
      <c r="B21" s="243"/>
      <c r="C21" s="243"/>
      <c r="D21" s="243"/>
      <c r="E21" s="46">
        <v>4.38</v>
      </c>
    </row>
    <row r="22" spans="1:5" s="39" customFormat="1" ht="25.9" customHeight="1" x14ac:dyDescent="0.2">
      <c r="A22" s="279" t="s">
        <v>1362</v>
      </c>
      <c r="B22" s="280"/>
      <c r="C22" s="280"/>
      <c r="D22" s="280"/>
      <c r="E22" s="124">
        <v>4.38</v>
      </c>
    </row>
    <row r="23" spans="1:5" s="39" customFormat="1" ht="25.15" customHeight="1" x14ac:dyDescent="0.2">
      <c r="A23" s="279" t="s">
        <v>1363</v>
      </c>
      <c r="B23" s="280"/>
      <c r="C23" s="280"/>
      <c r="D23" s="280"/>
      <c r="E23" s="124">
        <v>0</v>
      </c>
    </row>
    <row r="24" spans="1:5" s="39" customFormat="1" ht="25.9" customHeight="1" x14ac:dyDescent="0.2">
      <c r="A24" s="245" t="s">
        <v>1364</v>
      </c>
      <c r="B24" s="246"/>
      <c r="C24" s="246"/>
      <c r="D24" s="246"/>
      <c r="E24" s="68">
        <v>4.38</v>
      </c>
    </row>
    <row r="25" spans="1:5" ht="14.25" customHeight="1" x14ac:dyDescent="0.2">
      <c r="A25" s="293"/>
      <c r="B25" s="294"/>
      <c r="C25" s="48"/>
      <c r="D25" s="48"/>
      <c r="E25" s="58"/>
    </row>
    <row r="26" spans="1:5" s="39" customFormat="1" ht="52.5" customHeight="1" x14ac:dyDescent="0.2">
      <c r="A26" s="41" t="s">
        <v>1358</v>
      </c>
      <c r="B26" s="230" t="s">
        <v>338</v>
      </c>
      <c r="C26" s="230"/>
      <c r="D26" s="230"/>
      <c r="E26" s="230"/>
    </row>
    <row r="27" spans="1:5" s="116" customFormat="1" ht="14.25" x14ac:dyDescent="0.2">
      <c r="A27" s="336" t="s">
        <v>1365</v>
      </c>
      <c r="B27" s="337"/>
      <c r="C27" s="337"/>
      <c r="D27" s="337"/>
      <c r="E27" s="46">
        <v>5.51</v>
      </c>
    </row>
    <row r="28" spans="1:5" customFormat="1" ht="14.25" x14ac:dyDescent="0.2">
      <c r="A28" s="117"/>
      <c r="B28" s="118"/>
      <c r="C28" s="118"/>
      <c r="D28" s="119"/>
      <c r="E28" s="120"/>
    </row>
    <row r="29" spans="1:5" s="49" customFormat="1" ht="16.5" customHeight="1" x14ac:dyDescent="0.2">
      <c r="A29" s="242" t="s">
        <v>1366</v>
      </c>
      <c r="B29" s="243"/>
      <c r="C29" s="243"/>
      <c r="D29" s="243"/>
      <c r="E29" s="46">
        <v>5.51</v>
      </c>
    </row>
    <row r="30" spans="1:5" s="39" customFormat="1" ht="21" customHeight="1" x14ac:dyDescent="0.2">
      <c r="A30" s="279" t="s">
        <v>1367</v>
      </c>
      <c r="B30" s="280"/>
      <c r="C30" s="280"/>
      <c r="D30" s="280"/>
      <c r="E30" s="124">
        <v>5.51</v>
      </c>
    </row>
    <row r="31" spans="1:5" s="39" customFormat="1" ht="27.6" customHeight="1" x14ac:dyDescent="0.2">
      <c r="A31" s="279" t="s">
        <v>1368</v>
      </c>
      <c r="B31" s="280"/>
      <c r="C31" s="280"/>
      <c r="D31" s="280"/>
      <c r="E31" s="124">
        <v>0</v>
      </c>
    </row>
    <row r="32" spans="1:5" s="39" customFormat="1" ht="25.9" customHeight="1" x14ac:dyDescent="0.2">
      <c r="A32" s="245" t="s">
        <v>1369</v>
      </c>
      <c r="B32" s="246"/>
      <c r="C32" s="246"/>
      <c r="D32" s="246"/>
      <c r="E32" s="68">
        <v>5.51</v>
      </c>
    </row>
    <row r="33" spans="1:5" ht="14.25" customHeight="1" x14ac:dyDescent="0.2">
      <c r="A33" s="293"/>
      <c r="B33" s="294"/>
      <c r="C33" s="48"/>
      <c r="D33" s="48"/>
      <c r="E33" s="58"/>
    </row>
    <row r="34" spans="1:5" s="39" customFormat="1" ht="52.5" customHeight="1" x14ac:dyDescent="0.2">
      <c r="A34" s="41" t="s">
        <v>1359</v>
      </c>
      <c r="B34" s="230" t="s">
        <v>340</v>
      </c>
      <c r="C34" s="230"/>
      <c r="D34" s="230"/>
      <c r="E34" s="230"/>
    </row>
    <row r="35" spans="1:5" s="116" customFormat="1" ht="14.25" x14ac:dyDescent="0.2">
      <c r="A35" s="336" t="s">
        <v>1370</v>
      </c>
      <c r="B35" s="337"/>
      <c r="C35" s="337"/>
      <c r="D35" s="337"/>
      <c r="E35" s="46">
        <v>10.09</v>
      </c>
    </row>
    <row r="36" spans="1:5" customFormat="1" ht="14.25" x14ac:dyDescent="0.2">
      <c r="A36" s="117"/>
      <c r="B36" s="118"/>
      <c r="C36" s="118"/>
      <c r="D36" s="119"/>
      <c r="E36" s="120"/>
    </row>
    <row r="37" spans="1:5" s="49" customFormat="1" ht="16.5" customHeight="1" x14ac:dyDescent="0.2">
      <c r="A37" s="242" t="s">
        <v>1371</v>
      </c>
      <c r="B37" s="243"/>
      <c r="C37" s="243"/>
      <c r="D37" s="243"/>
      <c r="E37" s="46">
        <v>10.09</v>
      </c>
    </row>
    <row r="38" spans="1:5" s="39" customFormat="1" ht="16.5" customHeight="1" x14ac:dyDescent="0.2">
      <c r="A38" s="279" t="s">
        <v>1372</v>
      </c>
      <c r="B38" s="280"/>
      <c r="C38" s="280"/>
      <c r="D38" s="280"/>
      <c r="E38" s="124">
        <v>10.09</v>
      </c>
    </row>
    <row r="39" spans="1:5" s="39" customFormat="1" ht="24" customHeight="1" x14ac:dyDescent="0.2">
      <c r="A39" s="279" t="s">
        <v>1373</v>
      </c>
      <c r="B39" s="280"/>
      <c r="C39" s="280"/>
      <c r="D39" s="280"/>
      <c r="E39" s="124">
        <v>0</v>
      </c>
    </row>
    <row r="40" spans="1:5" s="39" customFormat="1" ht="28.9" customHeight="1" x14ac:dyDescent="0.2">
      <c r="A40" s="245" t="s">
        <v>1369</v>
      </c>
      <c r="B40" s="246"/>
      <c r="C40" s="246"/>
      <c r="D40" s="246"/>
      <c r="E40" s="68">
        <v>10.09</v>
      </c>
    </row>
    <row r="41" spans="1:5" ht="14.25" customHeight="1" x14ac:dyDescent="0.2">
      <c r="A41" s="293"/>
      <c r="B41" s="294"/>
      <c r="C41" s="48"/>
      <c r="D41" s="48"/>
      <c r="E41" s="58"/>
    </row>
    <row r="42" spans="1:5" s="39" customFormat="1" ht="52.5" customHeight="1" x14ac:dyDescent="0.2">
      <c r="A42" s="41" t="s">
        <v>1374</v>
      </c>
      <c r="B42" s="230" t="s">
        <v>344</v>
      </c>
      <c r="C42" s="230"/>
      <c r="D42" s="230"/>
      <c r="E42" s="230"/>
    </row>
    <row r="43" spans="1:5" s="116" customFormat="1" ht="14.25" x14ac:dyDescent="0.2">
      <c r="A43" s="336" t="s">
        <v>1375</v>
      </c>
      <c r="B43" s="337"/>
      <c r="C43" s="337"/>
      <c r="D43" s="337"/>
      <c r="E43" s="46">
        <v>3.56</v>
      </c>
    </row>
    <row r="44" spans="1:5" customFormat="1" ht="14.25" x14ac:dyDescent="0.2">
      <c r="A44" s="117"/>
      <c r="B44" s="118"/>
      <c r="C44" s="118"/>
      <c r="D44" s="119"/>
      <c r="E44" s="120"/>
    </row>
    <row r="45" spans="1:5" s="49" customFormat="1" ht="16.5" customHeight="1" x14ac:dyDescent="0.2">
      <c r="A45" s="242" t="s">
        <v>1376</v>
      </c>
      <c r="B45" s="243"/>
      <c r="C45" s="243"/>
      <c r="D45" s="243"/>
      <c r="E45" s="46">
        <v>3.56</v>
      </c>
    </row>
    <row r="46" spans="1:5" s="39" customFormat="1" ht="26.45" customHeight="1" x14ac:dyDescent="0.2">
      <c r="A46" s="279" t="s">
        <v>1377</v>
      </c>
      <c r="B46" s="280"/>
      <c r="C46" s="280"/>
      <c r="D46" s="280"/>
      <c r="E46" s="124">
        <v>3.56</v>
      </c>
    </row>
    <row r="47" spans="1:5" s="39" customFormat="1" ht="24" customHeight="1" x14ac:dyDescent="0.2">
      <c r="A47" s="279" t="s">
        <v>1378</v>
      </c>
      <c r="B47" s="280"/>
      <c r="C47" s="280"/>
      <c r="D47" s="280"/>
      <c r="E47" s="124">
        <v>0</v>
      </c>
    </row>
    <row r="48" spans="1:5" s="39" customFormat="1" ht="28.9" customHeight="1" x14ac:dyDescent="0.2">
      <c r="A48" s="245" t="s">
        <v>1379</v>
      </c>
      <c r="B48" s="246"/>
      <c r="C48" s="246"/>
      <c r="D48" s="246"/>
      <c r="E48" s="68">
        <v>3.56</v>
      </c>
    </row>
    <row r="49" spans="1:5" ht="14.25" customHeight="1" x14ac:dyDescent="0.2">
      <c r="A49" s="293"/>
      <c r="B49" s="294"/>
      <c r="C49" s="48"/>
      <c r="D49" s="48"/>
      <c r="E49" s="58"/>
    </row>
    <row r="50" spans="1:5" s="39" customFormat="1" ht="52.5" customHeight="1" x14ac:dyDescent="0.2">
      <c r="A50" s="41" t="s">
        <v>1380</v>
      </c>
      <c r="B50" s="230" t="s">
        <v>346</v>
      </c>
      <c r="C50" s="230"/>
      <c r="D50" s="230"/>
      <c r="E50" s="230"/>
    </row>
    <row r="51" spans="1:5" s="116" customFormat="1" ht="14.25" x14ac:dyDescent="0.2">
      <c r="A51" s="336" t="s">
        <v>1381</v>
      </c>
      <c r="B51" s="337"/>
      <c r="C51" s="337"/>
      <c r="D51" s="337"/>
      <c r="E51" s="46">
        <v>6.42</v>
      </c>
    </row>
    <row r="52" spans="1:5" customFormat="1" ht="14.25" x14ac:dyDescent="0.2">
      <c r="A52" s="117"/>
      <c r="B52" s="118"/>
      <c r="C52" s="118"/>
      <c r="D52" s="119"/>
      <c r="E52" s="120"/>
    </row>
    <row r="53" spans="1:5" s="49" customFormat="1" ht="16.5" customHeight="1" x14ac:dyDescent="0.2">
      <c r="A53" s="242" t="s">
        <v>1382</v>
      </c>
      <c r="B53" s="243"/>
      <c r="C53" s="243"/>
      <c r="D53" s="243"/>
      <c r="E53" s="46">
        <v>6.42</v>
      </c>
    </row>
    <row r="54" spans="1:5" s="39" customFormat="1" ht="26.45" customHeight="1" x14ac:dyDescent="0.2">
      <c r="A54" s="279" t="s">
        <v>1383</v>
      </c>
      <c r="B54" s="280"/>
      <c r="C54" s="280"/>
      <c r="D54" s="280"/>
      <c r="E54" s="124">
        <v>6.42</v>
      </c>
    </row>
    <row r="55" spans="1:5" s="39" customFormat="1" ht="24" customHeight="1" x14ac:dyDescent="0.2">
      <c r="A55" s="279" t="s">
        <v>1384</v>
      </c>
      <c r="B55" s="280"/>
      <c r="C55" s="280"/>
      <c r="D55" s="280"/>
      <c r="E55" s="124">
        <v>0</v>
      </c>
    </row>
    <row r="56" spans="1:5" s="39" customFormat="1" ht="28.9" customHeight="1" x14ac:dyDescent="0.2">
      <c r="A56" s="245" t="s">
        <v>1385</v>
      </c>
      <c r="B56" s="246"/>
      <c r="C56" s="246"/>
      <c r="D56" s="246"/>
      <c r="E56" s="68">
        <v>6.42</v>
      </c>
    </row>
    <row r="57" spans="1:5" ht="14.25" customHeight="1" x14ac:dyDescent="0.2">
      <c r="A57" s="293"/>
      <c r="B57" s="294"/>
      <c r="C57" s="48"/>
      <c r="D57" s="48"/>
      <c r="E57" s="58"/>
    </row>
    <row r="58" spans="1:5" s="39" customFormat="1" ht="52.5" customHeight="1" x14ac:dyDescent="0.2">
      <c r="A58" s="41" t="s">
        <v>1386</v>
      </c>
      <c r="B58" s="230" t="s">
        <v>350</v>
      </c>
      <c r="C58" s="230"/>
      <c r="D58" s="230"/>
      <c r="E58" s="230"/>
    </row>
    <row r="59" spans="1:5" s="116" customFormat="1" ht="14.25" x14ac:dyDescent="0.2">
      <c r="A59" s="336" t="s">
        <v>1387</v>
      </c>
      <c r="B59" s="337"/>
      <c r="C59" s="337"/>
      <c r="D59" s="337"/>
      <c r="E59" s="46">
        <v>113.28</v>
      </c>
    </row>
    <row r="60" spans="1:5" customFormat="1" ht="14.25" x14ac:dyDescent="0.2">
      <c r="A60" s="117"/>
      <c r="B60" s="118"/>
      <c r="C60" s="118"/>
      <c r="D60" s="119"/>
      <c r="E60" s="120"/>
    </row>
    <row r="61" spans="1:5" s="49" customFormat="1" ht="16.5" customHeight="1" x14ac:dyDescent="0.2">
      <c r="A61" s="242" t="s">
        <v>1388</v>
      </c>
      <c r="B61" s="243"/>
      <c r="C61" s="243"/>
      <c r="D61" s="243"/>
      <c r="E61" s="46">
        <v>113.28</v>
      </c>
    </row>
    <row r="62" spans="1:5" s="39" customFormat="1" ht="26.45" customHeight="1" x14ac:dyDescent="0.2">
      <c r="A62" s="279" t="s">
        <v>1389</v>
      </c>
      <c r="B62" s="280"/>
      <c r="C62" s="280"/>
      <c r="D62" s="280"/>
      <c r="E62" s="124">
        <v>113.28</v>
      </c>
    </row>
    <row r="63" spans="1:5" s="39" customFormat="1" ht="24" customHeight="1" x14ac:dyDescent="0.2">
      <c r="A63" s="279" t="s">
        <v>1390</v>
      </c>
      <c r="B63" s="280"/>
      <c r="C63" s="280"/>
      <c r="D63" s="280"/>
      <c r="E63" s="124">
        <v>0</v>
      </c>
    </row>
    <row r="64" spans="1:5" s="39" customFormat="1" ht="28.9" customHeight="1" x14ac:dyDescent="0.2">
      <c r="A64" s="245" t="s">
        <v>1391</v>
      </c>
      <c r="B64" s="246"/>
      <c r="C64" s="246"/>
      <c r="D64" s="246"/>
      <c r="E64" s="68">
        <v>113.28</v>
      </c>
    </row>
    <row r="65" spans="1:5" ht="14.25" customHeight="1" x14ac:dyDescent="0.2">
      <c r="A65" s="293"/>
      <c r="B65" s="294"/>
      <c r="C65" s="48"/>
      <c r="D65" s="48"/>
      <c r="E65" s="58"/>
    </row>
    <row r="66" spans="1:5" ht="17.25" customHeight="1" x14ac:dyDescent="0.2">
      <c r="A66" s="40" t="s">
        <v>961</v>
      </c>
      <c r="B66" s="244" t="s">
        <v>372</v>
      </c>
      <c r="C66" s="244"/>
      <c r="D66" s="244"/>
      <c r="E66" s="244"/>
    </row>
    <row r="67" spans="1:5" s="39" customFormat="1" ht="21" customHeight="1" x14ac:dyDescent="0.2">
      <c r="A67" s="41" t="s">
        <v>1826</v>
      </c>
      <c r="B67" s="230" t="s">
        <v>382</v>
      </c>
      <c r="C67" s="230"/>
      <c r="D67" s="230"/>
      <c r="E67" s="230"/>
    </row>
    <row r="68" spans="1:5" s="116" customFormat="1" ht="14.25" x14ac:dyDescent="0.2">
      <c r="A68" s="112"/>
      <c r="B68" s="113"/>
      <c r="C68" s="114"/>
      <c r="D68" s="114" t="s">
        <v>874</v>
      </c>
      <c r="E68" s="115" t="s">
        <v>938</v>
      </c>
    </row>
    <row r="69" spans="1:5" customFormat="1" ht="14.25" x14ac:dyDescent="0.2">
      <c r="A69" s="117" t="s">
        <v>1827</v>
      </c>
      <c r="B69" s="118"/>
      <c r="C69" s="118"/>
      <c r="D69" s="119">
        <v>7</v>
      </c>
      <c r="E69" s="120">
        <v>7</v>
      </c>
    </row>
    <row r="70" spans="1:5" s="49" customFormat="1" ht="16.5" customHeight="1" x14ac:dyDescent="0.2">
      <c r="A70" s="242" t="s">
        <v>1828</v>
      </c>
      <c r="B70" s="243"/>
      <c r="C70" s="243"/>
      <c r="D70" s="243"/>
      <c r="E70" s="46">
        <v>7</v>
      </c>
    </row>
    <row r="71" spans="1:5" s="39" customFormat="1" ht="14.25" customHeight="1" x14ac:dyDescent="0.2">
      <c r="A71" s="242" t="s">
        <v>1829</v>
      </c>
      <c r="B71" s="243"/>
      <c r="C71" s="243"/>
      <c r="D71" s="243"/>
      <c r="E71" s="46">
        <v>4</v>
      </c>
    </row>
    <row r="72" spans="1:5" s="39" customFormat="1" ht="15" customHeight="1" x14ac:dyDescent="0.2">
      <c r="A72" s="245" t="s">
        <v>1830</v>
      </c>
      <c r="B72" s="246"/>
      <c r="C72" s="246"/>
      <c r="D72" s="246"/>
      <c r="E72" s="68">
        <v>3</v>
      </c>
    </row>
    <row r="73" spans="1:5" ht="14.25" customHeight="1" x14ac:dyDescent="0.2">
      <c r="A73" s="293"/>
      <c r="B73" s="294"/>
      <c r="C73" s="77"/>
      <c r="D73" s="77"/>
      <c r="E73" s="78"/>
    </row>
    <row r="74" spans="1:5" s="39" customFormat="1" ht="34.15" customHeight="1" x14ac:dyDescent="0.2">
      <c r="A74" s="41" t="s">
        <v>1392</v>
      </c>
      <c r="B74" s="230" t="s">
        <v>1192</v>
      </c>
      <c r="C74" s="230"/>
      <c r="D74" s="230"/>
      <c r="E74" s="230"/>
    </row>
    <row r="75" spans="1:5" s="116" customFormat="1" ht="14.25" x14ac:dyDescent="0.2">
      <c r="A75" s="112"/>
      <c r="B75" s="113"/>
      <c r="C75" s="114" t="s">
        <v>874</v>
      </c>
      <c r="D75" s="114"/>
      <c r="E75" s="115" t="s">
        <v>938</v>
      </c>
    </row>
    <row r="76" spans="1:5" customFormat="1" ht="14.25" x14ac:dyDescent="0.2">
      <c r="A76" s="117" t="s">
        <v>936</v>
      </c>
      <c r="B76" s="118"/>
      <c r="C76" s="119">
        <v>2</v>
      </c>
      <c r="D76" s="119"/>
      <c r="E76" s="120">
        <v>2</v>
      </c>
    </row>
    <row r="77" spans="1:5" s="49" customFormat="1" ht="16.5" customHeight="1" x14ac:dyDescent="0.2">
      <c r="A77" s="117"/>
      <c r="B77" s="118"/>
      <c r="C77" s="118"/>
      <c r="D77" s="119"/>
      <c r="E77" s="120"/>
    </row>
    <row r="78" spans="1:5" s="39" customFormat="1" ht="16.5" customHeight="1" x14ac:dyDescent="0.2">
      <c r="A78" s="242" t="s">
        <v>1394</v>
      </c>
      <c r="B78" s="243"/>
      <c r="C78" s="243"/>
      <c r="D78" s="243"/>
      <c r="E78" s="46">
        <v>2</v>
      </c>
    </row>
    <row r="79" spans="1:5" s="39" customFormat="1" ht="15.75" customHeight="1" x14ac:dyDescent="0.2">
      <c r="A79" s="279" t="s">
        <v>1393</v>
      </c>
      <c r="B79" s="280"/>
      <c r="C79" s="280"/>
      <c r="D79" s="280"/>
      <c r="E79" s="124">
        <v>2</v>
      </c>
    </row>
    <row r="80" spans="1:5" s="39" customFormat="1" ht="15" customHeight="1" x14ac:dyDescent="0.2">
      <c r="A80" s="279" t="s">
        <v>1395</v>
      </c>
      <c r="B80" s="280"/>
      <c r="C80" s="280"/>
      <c r="D80" s="280"/>
      <c r="E80" s="124">
        <v>0</v>
      </c>
    </row>
    <row r="81" spans="1:5" s="39" customFormat="1" ht="15" customHeight="1" x14ac:dyDescent="0.2">
      <c r="A81" s="245" t="s">
        <v>1396</v>
      </c>
      <c r="B81" s="246"/>
      <c r="C81" s="246"/>
      <c r="D81" s="246"/>
      <c r="E81" s="68">
        <v>2</v>
      </c>
    </row>
    <row r="82" spans="1:5" ht="14.25" customHeight="1" x14ac:dyDescent="0.2">
      <c r="A82" s="293"/>
      <c r="B82" s="294"/>
      <c r="C82" s="48"/>
      <c r="D82" s="48"/>
      <c r="E82" s="58"/>
    </row>
    <row r="83" spans="1:5" ht="17.25" customHeight="1" x14ac:dyDescent="0.2">
      <c r="A83" s="40" t="s">
        <v>884</v>
      </c>
      <c r="B83" s="244" t="s">
        <v>384</v>
      </c>
      <c r="C83" s="244"/>
      <c r="D83" s="244"/>
      <c r="E83" s="244"/>
    </row>
    <row r="84" spans="1:5" s="39" customFormat="1" ht="52.15" customHeight="1" x14ac:dyDescent="0.2">
      <c r="A84" s="41" t="s">
        <v>1399</v>
      </c>
      <c r="B84" s="230" t="s">
        <v>386</v>
      </c>
      <c r="C84" s="230"/>
      <c r="D84" s="230"/>
      <c r="E84" s="230"/>
    </row>
    <row r="85" spans="1:5" s="116" customFormat="1" ht="14.25" x14ac:dyDescent="0.2">
      <c r="A85" s="336" t="s">
        <v>1397</v>
      </c>
      <c r="B85" s="337"/>
      <c r="C85" s="337"/>
      <c r="D85" s="337"/>
      <c r="E85" s="46">
        <v>1</v>
      </c>
    </row>
    <row r="86" spans="1:5" customFormat="1" ht="14.25" x14ac:dyDescent="0.2">
      <c r="A86" s="136"/>
      <c r="B86" s="118"/>
      <c r="C86" s="118"/>
      <c r="D86" s="119"/>
      <c r="E86" s="120"/>
    </row>
    <row r="87" spans="1:5" s="49" customFormat="1" ht="16.5" customHeight="1" x14ac:dyDescent="0.2">
      <c r="A87" s="242" t="s">
        <v>1408</v>
      </c>
      <c r="B87" s="243"/>
      <c r="C87" s="243"/>
      <c r="D87" s="243"/>
      <c r="E87" s="46">
        <v>1</v>
      </c>
    </row>
    <row r="88" spans="1:5" s="39" customFormat="1" ht="16.5" customHeight="1" x14ac:dyDescent="0.2">
      <c r="A88" s="279" t="s">
        <v>1409</v>
      </c>
      <c r="B88" s="280"/>
      <c r="C88" s="280"/>
      <c r="D88" s="280"/>
      <c r="E88" s="124">
        <v>1</v>
      </c>
    </row>
    <row r="89" spans="1:5" s="39" customFormat="1" ht="16.5" customHeight="1" x14ac:dyDescent="0.2">
      <c r="A89" s="279" t="s">
        <v>1410</v>
      </c>
      <c r="B89" s="280"/>
      <c r="C89" s="280"/>
      <c r="D89" s="280"/>
      <c r="E89" s="124">
        <v>0</v>
      </c>
    </row>
    <row r="90" spans="1:5" s="39" customFormat="1" ht="16.5" customHeight="1" x14ac:dyDescent="0.2">
      <c r="A90" s="245" t="s">
        <v>1411</v>
      </c>
      <c r="B90" s="246"/>
      <c r="C90" s="246"/>
      <c r="D90" s="246"/>
      <c r="E90" s="68">
        <v>1</v>
      </c>
    </row>
    <row r="91" spans="1:5" ht="14.25" customHeight="1" x14ac:dyDescent="0.2">
      <c r="A91" s="293"/>
      <c r="B91" s="294"/>
      <c r="C91" s="48"/>
      <c r="D91" s="48"/>
      <c r="E91" s="58"/>
    </row>
    <row r="92" spans="1:5" s="39" customFormat="1" ht="52.15" customHeight="1" x14ac:dyDescent="0.2">
      <c r="A92" s="41" t="s">
        <v>1772</v>
      </c>
      <c r="B92" s="230" t="s">
        <v>400</v>
      </c>
      <c r="C92" s="230"/>
      <c r="D92" s="230"/>
      <c r="E92" s="230"/>
    </row>
    <row r="93" spans="1:5" s="116" customFormat="1" ht="14.25" x14ac:dyDescent="0.2">
      <c r="A93" s="336" t="s">
        <v>1773</v>
      </c>
      <c r="B93" s="337"/>
      <c r="C93" s="337"/>
      <c r="D93" s="337"/>
      <c r="E93" s="46">
        <v>6</v>
      </c>
    </row>
    <row r="94" spans="1:5" customFormat="1" ht="14.25" x14ac:dyDescent="0.2">
      <c r="A94" s="136"/>
      <c r="B94" s="118"/>
      <c r="C94" s="118"/>
      <c r="D94" s="119"/>
      <c r="E94" s="120"/>
    </row>
    <row r="95" spans="1:5" s="49" customFormat="1" ht="16.5" customHeight="1" x14ac:dyDescent="0.2">
      <c r="A95" s="242" t="s">
        <v>1774</v>
      </c>
      <c r="B95" s="243"/>
      <c r="C95" s="243"/>
      <c r="D95" s="243"/>
      <c r="E95" s="46">
        <v>6</v>
      </c>
    </row>
    <row r="96" spans="1:5" s="39" customFormat="1" ht="16.5" customHeight="1" x14ac:dyDescent="0.2">
      <c r="A96" s="279" t="s">
        <v>1775</v>
      </c>
      <c r="B96" s="280"/>
      <c r="C96" s="280"/>
      <c r="D96" s="280"/>
      <c r="E96" s="124">
        <v>6</v>
      </c>
    </row>
    <row r="97" spans="1:5" s="39" customFormat="1" ht="16.5" customHeight="1" x14ac:dyDescent="0.2">
      <c r="A97" s="279" t="s">
        <v>1776</v>
      </c>
      <c r="B97" s="280"/>
      <c r="C97" s="280"/>
      <c r="D97" s="280"/>
      <c r="E97" s="124">
        <v>0</v>
      </c>
    </row>
    <row r="98" spans="1:5" s="39" customFormat="1" ht="16.5" customHeight="1" x14ac:dyDescent="0.2">
      <c r="A98" s="245" t="s">
        <v>1777</v>
      </c>
      <c r="B98" s="246"/>
      <c r="C98" s="246"/>
      <c r="D98" s="246"/>
      <c r="E98" s="68">
        <v>6</v>
      </c>
    </row>
    <row r="99" spans="1:5" ht="14.25" customHeight="1" x14ac:dyDescent="0.2">
      <c r="A99" s="293"/>
      <c r="B99" s="294"/>
      <c r="C99" s="48"/>
      <c r="D99" s="48"/>
      <c r="E99" s="58"/>
    </row>
    <row r="100" spans="1:5" s="39" customFormat="1" ht="40.5" customHeight="1" x14ac:dyDescent="0.2">
      <c r="A100" s="41" t="s">
        <v>1398</v>
      </c>
      <c r="B100" s="230" t="s">
        <v>1190</v>
      </c>
      <c r="C100" s="230"/>
      <c r="D100" s="230"/>
      <c r="E100" s="230"/>
    </row>
    <row r="101" spans="1:5" customFormat="1" ht="14.25" x14ac:dyDescent="0.2">
      <c r="A101" s="112"/>
      <c r="B101" s="113"/>
      <c r="C101" s="114" t="s">
        <v>874</v>
      </c>
      <c r="D101" s="114"/>
      <c r="E101" s="115" t="s">
        <v>938</v>
      </c>
    </row>
    <row r="102" spans="1:5" s="49" customFormat="1" ht="16.5" customHeight="1" x14ac:dyDescent="0.2">
      <c r="A102" s="117" t="s">
        <v>936</v>
      </c>
      <c r="B102" s="118"/>
      <c r="C102" s="119">
        <v>2</v>
      </c>
      <c r="D102" s="119"/>
      <c r="E102" s="120">
        <v>2</v>
      </c>
    </row>
    <row r="103" spans="1:5" s="39" customFormat="1" ht="16.5" customHeight="1" x14ac:dyDescent="0.2">
      <c r="A103" s="117"/>
      <c r="B103" s="118"/>
      <c r="C103" s="118"/>
      <c r="D103" s="119"/>
      <c r="E103" s="120"/>
    </row>
    <row r="104" spans="1:5" s="39" customFormat="1" ht="16.5" customHeight="1" x14ac:dyDescent="0.2">
      <c r="A104" s="242" t="s">
        <v>1402</v>
      </c>
      <c r="B104" s="243"/>
      <c r="C104" s="243"/>
      <c r="D104" s="243"/>
      <c r="E104" s="46">
        <v>2</v>
      </c>
    </row>
    <row r="105" spans="1:5" s="39" customFormat="1" ht="16.5" customHeight="1" x14ac:dyDescent="0.2">
      <c r="A105" s="279" t="s">
        <v>1404</v>
      </c>
      <c r="B105" s="280"/>
      <c r="C105" s="280"/>
      <c r="D105" s="280"/>
      <c r="E105" s="124">
        <v>2</v>
      </c>
    </row>
    <row r="106" spans="1:5" ht="14.25" customHeight="1" x14ac:dyDescent="0.2">
      <c r="A106" s="279" t="s">
        <v>1403</v>
      </c>
      <c r="B106" s="280"/>
      <c r="C106" s="280"/>
      <c r="D106" s="280"/>
      <c r="E106" s="124">
        <v>0</v>
      </c>
    </row>
    <row r="107" spans="1:5" ht="14.25" customHeight="1" x14ac:dyDescent="0.2">
      <c r="A107" s="245" t="s">
        <v>1405</v>
      </c>
      <c r="B107" s="246"/>
      <c r="C107" s="246"/>
      <c r="D107" s="246"/>
      <c r="E107" s="68">
        <v>2</v>
      </c>
    </row>
    <row r="108" spans="1:5" x14ac:dyDescent="0.2">
      <c r="A108" s="293"/>
      <c r="B108" s="294"/>
      <c r="C108" s="48"/>
      <c r="D108" s="48"/>
      <c r="E108" s="58"/>
    </row>
    <row r="109" spans="1:5" x14ac:dyDescent="0.2">
      <c r="A109" s="40" t="s">
        <v>1400</v>
      </c>
      <c r="B109" s="244" t="s">
        <v>411</v>
      </c>
      <c r="C109" s="244"/>
      <c r="D109" s="244"/>
      <c r="E109" s="244"/>
    </row>
    <row r="110" spans="1:5" ht="45.6" customHeight="1" x14ac:dyDescent="0.2">
      <c r="A110" s="41" t="s">
        <v>1401</v>
      </c>
      <c r="B110" s="230" t="s">
        <v>1188</v>
      </c>
      <c r="C110" s="230"/>
      <c r="D110" s="230"/>
      <c r="E110" s="230"/>
    </row>
    <row r="111" spans="1:5" ht="14.25" x14ac:dyDescent="0.2">
      <c r="A111" s="112"/>
      <c r="B111" s="113"/>
      <c r="C111" s="114" t="s">
        <v>874</v>
      </c>
      <c r="D111" s="114"/>
      <c r="E111" s="115" t="s">
        <v>938</v>
      </c>
    </row>
    <row r="112" spans="1:5" ht="14.25" x14ac:dyDescent="0.2">
      <c r="A112" s="117" t="s">
        <v>936</v>
      </c>
      <c r="B112" s="118"/>
      <c r="C112" s="119">
        <v>1</v>
      </c>
      <c r="D112" s="119"/>
      <c r="E112" s="120">
        <v>1</v>
      </c>
    </row>
    <row r="113" spans="1:5" ht="14.25" x14ac:dyDescent="0.2">
      <c r="A113" s="117"/>
      <c r="B113" s="118"/>
      <c r="C113" s="118"/>
      <c r="D113" s="119"/>
      <c r="E113" s="120"/>
    </row>
    <row r="114" spans="1:5" x14ac:dyDescent="0.2">
      <c r="A114" s="242" t="s">
        <v>1402</v>
      </c>
      <c r="B114" s="243"/>
      <c r="C114" s="243"/>
      <c r="D114" s="243"/>
      <c r="E114" s="46">
        <v>1</v>
      </c>
    </row>
    <row r="115" spans="1:5" x14ac:dyDescent="0.2">
      <c r="A115" s="279" t="s">
        <v>1404</v>
      </c>
      <c r="B115" s="280"/>
      <c r="C115" s="280"/>
      <c r="D115" s="280"/>
      <c r="E115" s="124">
        <v>1</v>
      </c>
    </row>
    <row r="116" spans="1:5" x14ac:dyDescent="0.2">
      <c r="A116" s="279" t="s">
        <v>1406</v>
      </c>
      <c r="B116" s="280"/>
      <c r="C116" s="280"/>
      <c r="D116" s="280"/>
      <c r="E116" s="124">
        <v>0</v>
      </c>
    </row>
    <row r="117" spans="1:5" x14ac:dyDescent="0.2">
      <c r="A117" s="245" t="s">
        <v>1407</v>
      </c>
      <c r="B117" s="246"/>
      <c r="C117" s="246"/>
      <c r="D117" s="246"/>
      <c r="E117" s="68">
        <v>1</v>
      </c>
    </row>
    <row r="118" spans="1:5" x14ac:dyDescent="0.2">
      <c r="A118" s="61"/>
      <c r="B118" s="42"/>
      <c r="C118" s="42"/>
      <c r="D118" s="42"/>
      <c r="E118" s="62"/>
    </row>
  </sheetData>
  <mergeCells count="91">
    <mergeCell ref="A106:D106"/>
    <mergeCell ref="A104:D104"/>
    <mergeCell ref="A105:D105"/>
    <mergeCell ref="A89:D89"/>
    <mergeCell ref="A90:D90"/>
    <mergeCell ref="B100:E100"/>
    <mergeCell ref="A93:D93"/>
    <mergeCell ref="A95:D95"/>
    <mergeCell ref="A96:D96"/>
    <mergeCell ref="A97:D97"/>
    <mergeCell ref="A98:D98"/>
    <mergeCell ref="A117:D117"/>
    <mergeCell ref="A107:D107"/>
    <mergeCell ref="A108:B108"/>
    <mergeCell ref="B109:E109"/>
    <mergeCell ref="B110:E110"/>
    <mergeCell ref="A114:D114"/>
    <mergeCell ref="A115:D115"/>
    <mergeCell ref="A116:D116"/>
    <mergeCell ref="A27:D27"/>
    <mergeCell ref="A29:D29"/>
    <mergeCell ref="A64:D64"/>
    <mergeCell ref="A65:B65"/>
    <mergeCell ref="A80:D80"/>
    <mergeCell ref="A30:D30"/>
    <mergeCell ref="A31:D31"/>
    <mergeCell ref="A32:D32"/>
    <mergeCell ref="A33:B33"/>
    <mergeCell ref="B50:E50"/>
    <mergeCell ref="B42:E42"/>
    <mergeCell ref="A43:D43"/>
    <mergeCell ref="A45:D45"/>
    <mergeCell ref="A46:D46"/>
    <mergeCell ref="A47:D47"/>
    <mergeCell ref="A48:D48"/>
    <mergeCell ref="A15:D15"/>
    <mergeCell ref="A6:E6"/>
    <mergeCell ref="B8:E8"/>
    <mergeCell ref="B9:E9"/>
    <mergeCell ref="B10:E10"/>
    <mergeCell ref="A13:D13"/>
    <mergeCell ref="A11:D11"/>
    <mergeCell ref="A14:D14"/>
    <mergeCell ref="A99:B99"/>
    <mergeCell ref="A16:D16"/>
    <mergeCell ref="A17:B17"/>
    <mergeCell ref="B66:E66"/>
    <mergeCell ref="A39:D39"/>
    <mergeCell ref="A40:D40"/>
    <mergeCell ref="A41:B41"/>
    <mergeCell ref="A62:D62"/>
    <mergeCell ref="A63:D63"/>
    <mergeCell ref="B18:E18"/>
    <mergeCell ref="A19:D19"/>
    <mergeCell ref="A21:D21"/>
    <mergeCell ref="A22:D22"/>
    <mergeCell ref="A23:D23"/>
    <mergeCell ref="A24:D24"/>
    <mergeCell ref="A25:B25"/>
    <mergeCell ref="B26:E26"/>
    <mergeCell ref="A79:D79"/>
    <mergeCell ref="A81:D81"/>
    <mergeCell ref="B34:E34"/>
    <mergeCell ref="A35:D35"/>
    <mergeCell ref="B74:E74"/>
    <mergeCell ref="A78:D78"/>
    <mergeCell ref="A37:D37"/>
    <mergeCell ref="A38:D38"/>
    <mergeCell ref="A51:D51"/>
    <mergeCell ref="A53:D53"/>
    <mergeCell ref="A54:D54"/>
    <mergeCell ref="A55:D55"/>
    <mergeCell ref="A56:D56"/>
    <mergeCell ref="A57:B57"/>
    <mergeCell ref="B58:E58"/>
    <mergeCell ref="B83:E83"/>
    <mergeCell ref="A49:B49"/>
    <mergeCell ref="B67:E67"/>
    <mergeCell ref="A70:D70"/>
    <mergeCell ref="B92:E92"/>
    <mergeCell ref="B84:E84"/>
    <mergeCell ref="A87:D87"/>
    <mergeCell ref="A88:D88"/>
    <mergeCell ref="A85:D85"/>
    <mergeCell ref="A91:B91"/>
    <mergeCell ref="A82:B82"/>
    <mergeCell ref="A59:D59"/>
    <mergeCell ref="A61:D61"/>
    <mergeCell ref="A71:D71"/>
    <mergeCell ref="A72:D72"/>
    <mergeCell ref="A73:B73"/>
  </mergeCells>
  <printOptions horizontalCentered="1"/>
  <pageMargins left="0.51181102362204722" right="0.51181102362204722" top="0.78740157480314965" bottom="0.78740157480314965" header="0.31496062992125984" footer="0.31496062992125984"/>
  <pageSetup paperSize="9" scale="95" orientation="portrait" horizontalDpi="360" verticalDpi="360" r:id="rId1"/>
  <headerFooter>
    <oddFooter>&amp;R&amp;P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27C8A7-839F-490A-B7B7-BC10DE986506}">
  <sheetPr>
    <tabColor rgb="FFFFFF00"/>
  </sheetPr>
  <dimension ref="A1:D142"/>
  <sheetViews>
    <sheetView view="pageBreakPreview" zoomScale="90" zoomScaleNormal="95" zoomScaleSheetLayoutView="90" workbookViewId="0">
      <selection activeCell="B11" sqref="B11:D11"/>
    </sheetView>
  </sheetViews>
  <sheetFormatPr defaultColWidth="9" defaultRowHeight="12.75" x14ac:dyDescent="0.2"/>
  <cols>
    <col min="1" max="1" width="14.625" style="31" customWidth="1"/>
    <col min="2" max="2" width="16.625" style="31" customWidth="1"/>
    <col min="3" max="3" width="26.625" style="31" customWidth="1"/>
    <col min="4" max="4" width="18.75" style="38" customWidth="1"/>
    <col min="5" max="16384" width="9" style="29"/>
  </cols>
  <sheetData>
    <row r="1" spans="1:4" x14ac:dyDescent="0.2">
      <c r="A1" s="30"/>
      <c r="D1" s="32"/>
    </row>
    <row r="2" spans="1:4" x14ac:dyDescent="0.2">
      <c r="A2" s="34"/>
      <c r="B2" s="34"/>
      <c r="C2" s="35"/>
      <c r="D2" s="54"/>
    </row>
    <row r="3" spans="1:4" x14ac:dyDescent="0.2">
      <c r="A3" s="34" t="s">
        <v>820</v>
      </c>
      <c r="B3" s="34"/>
      <c r="C3" s="35"/>
      <c r="D3" s="54"/>
    </row>
    <row r="4" spans="1:4" x14ac:dyDescent="0.2">
      <c r="A4" s="34" t="s">
        <v>2</v>
      </c>
      <c r="B4" s="34"/>
      <c r="C4" s="35"/>
      <c r="D4" s="54"/>
    </row>
    <row r="5" spans="1:4" x14ac:dyDescent="0.2">
      <c r="A5" s="34" t="s">
        <v>1166</v>
      </c>
      <c r="B5" s="34"/>
      <c r="C5" s="35"/>
      <c r="D5" s="35"/>
    </row>
    <row r="6" spans="1:4" ht="13.5" thickBot="1" x14ac:dyDescent="0.25">
      <c r="A6" s="55"/>
      <c r="B6" s="55"/>
      <c r="C6" s="55"/>
      <c r="D6" s="55"/>
    </row>
    <row r="7" spans="1:4" s="39" customFormat="1" ht="21" customHeight="1" thickBot="1" x14ac:dyDescent="0.25">
      <c r="A7" s="250" t="s">
        <v>1246</v>
      </c>
      <c r="B7" s="251"/>
      <c r="C7" s="251"/>
      <c r="D7" s="252"/>
    </row>
    <row r="8" spans="1:4" x14ac:dyDescent="0.2">
      <c r="A8" s="30"/>
      <c r="D8" s="32"/>
    </row>
    <row r="9" spans="1:4" ht="17.25" customHeight="1" x14ac:dyDescent="0.2">
      <c r="A9" s="40" t="s">
        <v>888</v>
      </c>
      <c r="B9" s="244" t="s">
        <v>422</v>
      </c>
      <c r="C9" s="244"/>
      <c r="D9" s="244"/>
    </row>
    <row r="10" spans="1:4" ht="17.25" customHeight="1" x14ac:dyDescent="0.2">
      <c r="A10" s="125" t="s">
        <v>971</v>
      </c>
      <c r="B10" s="292" t="s">
        <v>972</v>
      </c>
      <c r="C10" s="292"/>
      <c r="D10" s="292"/>
    </row>
    <row r="11" spans="1:4" s="39" customFormat="1" ht="58.5" customHeight="1" x14ac:dyDescent="0.2">
      <c r="A11" s="41" t="s">
        <v>973</v>
      </c>
      <c r="B11" s="253" t="s">
        <v>426</v>
      </c>
      <c r="C11" s="254"/>
      <c r="D11" s="255"/>
    </row>
    <row r="12" spans="1:4" s="116" customFormat="1" ht="14.25" x14ac:dyDescent="0.2">
      <c r="A12" s="338" t="s">
        <v>821</v>
      </c>
      <c r="B12" s="339"/>
      <c r="C12" s="114" t="s">
        <v>874</v>
      </c>
      <c r="D12" s="114" t="s">
        <v>938</v>
      </c>
    </row>
    <row r="13" spans="1:4" s="49" customFormat="1" ht="15" customHeight="1" x14ac:dyDescent="0.2">
      <c r="A13" s="110" t="s">
        <v>1153</v>
      </c>
      <c r="B13" s="73"/>
      <c r="C13" s="158">
        <v>85</v>
      </c>
      <c r="D13" s="158">
        <v>85</v>
      </c>
    </row>
    <row r="14" spans="1:4" s="49" customFormat="1" ht="15" customHeight="1" x14ac:dyDescent="0.2">
      <c r="A14" s="101" t="s">
        <v>1154</v>
      </c>
      <c r="B14" s="73"/>
      <c r="C14" s="158">
        <v>65</v>
      </c>
      <c r="D14" s="158">
        <v>65</v>
      </c>
    </row>
    <row r="15" spans="1:4" s="49" customFormat="1" ht="16.5" customHeight="1" x14ac:dyDescent="0.2">
      <c r="A15" s="110" t="s">
        <v>914</v>
      </c>
      <c r="B15" s="73"/>
      <c r="C15" s="159">
        <v>154</v>
      </c>
      <c r="D15" s="159">
        <v>154</v>
      </c>
    </row>
    <row r="16" spans="1:4" s="49" customFormat="1" ht="16.5" customHeight="1" x14ac:dyDescent="0.2">
      <c r="A16" s="110" t="s">
        <v>1155</v>
      </c>
      <c r="B16" s="73"/>
      <c r="C16" s="159">
        <v>95</v>
      </c>
      <c r="D16" s="159">
        <v>95</v>
      </c>
    </row>
    <row r="17" spans="1:4" s="49" customFormat="1" ht="16.5" customHeight="1" x14ac:dyDescent="0.2">
      <c r="A17" s="72" t="s">
        <v>1156</v>
      </c>
      <c r="B17" s="73"/>
      <c r="C17" s="159">
        <v>105</v>
      </c>
      <c r="D17" s="159">
        <v>105</v>
      </c>
    </row>
    <row r="18" spans="1:4" s="49" customFormat="1" ht="16.5" customHeight="1" x14ac:dyDescent="0.2">
      <c r="A18" s="72" t="s">
        <v>1101</v>
      </c>
      <c r="B18" s="73"/>
      <c r="C18" s="159">
        <v>105</v>
      </c>
      <c r="D18" s="159">
        <v>105</v>
      </c>
    </row>
    <row r="19" spans="1:4" s="49" customFormat="1" ht="16.5" customHeight="1" x14ac:dyDescent="0.2">
      <c r="A19" s="72" t="s">
        <v>1102</v>
      </c>
      <c r="B19" s="73"/>
      <c r="C19" s="159">
        <v>105</v>
      </c>
      <c r="D19" s="159">
        <v>105</v>
      </c>
    </row>
    <row r="20" spans="1:4" s="49" customFormat="1" ht="16.5" customHeight="1" x14ac:dyDescent="0.2">
      <c r="A20" s="72" t="s">
        <v>1103</v>
      </c>
      <c r="B20" s="73"/>
      <c r="C20" s="159">
        <v>105</v>
      </c>
      <c r="D20" s="159">
        <v>105</v>
      </c>
    </row>
    <row r="21" spans="1:4" s="49" customFormat="1" ht="16.5" customHeight="1" x14ac:dyDescent="0.2">
      <c r="A21" s="72" t="s">
        <v>1414</v>
      </c>
      <c r="B21" s="73"/>
      <c r="C21" s="159">
        <v>70</v>
      </c>
      <c r="D21" s="159">
        <v>70</v>
      </c>
    </row>
    <row r="22" spans="1:4" s="49" customFormat="1" ht="16.5" customHeight="1" x14ac:dyDescent="0.2">
      <c r="A22" s="242" t="s">
        <v>1157</v>
      </c>
      <c r="B22" s="243"/>
      <c r="C22" s="243"/>
      <c r="D22" s="159">
        <v>889</v>
      </c>
    </row>
    <row r="23" spans="1:4" s="39" customFormat="1" ht="14.25" customHeight="1" x14ac:dyDescent="0.2">
      <c r="A23" s="242" t="s">
        <v>1158</v>
      </c>
      <c r="B23" s="243"/>
      <c r="C23" s="243"/>
      <c r="D23" s="159">
        <v>889</v>
      </c>
    </row>
    <row r="24" spans="1:4" s="39" customFormat="1" ht="14.25" customHeight="1" x14ac:dyDescent="0.2">
      <c r="A24" s="242" t="s">
        <v>1412</v>
      </c>
      <c r="B24" s="243"/>
      <c r="C24" s="243"/>
      <c r="D24" s="159">
        <v>771</v>
      </c>
    </row>
    <row r="25" spans="1:4" s="39" customFormat="1" ht="16.5" customHeight="1" x14ac:dyDescent="0.2">
      <c r="A25" s="245" t="s">
        <v>1413</v>
      </c>
      <c r="B25" s="246"/>
      <c r="C25" s="246"/>
      <c r="D25" s="159">
        <v>118</v>
      </c>
    </row>
    <row r="26" spans="1:4" s="39" customFormat="1" ht="14.25" customHeight="1" x14ac:dyDescent="0.2">
      <c r="A26" s="242"/>
      <c r="B26" s="340"/>
      <c r="C26" s="340"/>
    </row>
    <row r="27" spans="1:4" s="39" customFormat="1" ht="66.599999999999994" customHeight="1" x14ac:dyDescent="0.2">
      <c r="A27" s="41" t="s">
        <v>1415</v>
      </c>
      <c r="B27" s="253" t="s">
        <v>428</v>
      </c>
      <c r="C27" s="254"/>
      <c r="D27" s="255"/>
    </row>
    <row r="28" spans="1:4" s="116" customFormat="1" ht="14.25" x14ac:dyDescent="0.2">
      <c r="A28" s="338" t="s">
        <v>821</v>
      </c>
      <c r="B28" s="341"/>
      <c r="C28" s="160" t="s">
        <v>874</v>
      </c>
      <c r="D28" s="116" t="s">
        <v>938</v>
      </c>
    </row>
    <row r="29" spans="1:4" s="49" customFormat="1" ht="16.5" customHeight="1" x14ac:dyDescent="0.2">
      <c r="A29" s="110" t="s">
        <v>914</v>
      </c>
      <c r="B29" s="73"/>
      <c r="C29" s="159">
        <v>18</v>
      </c>
      <c r="D29" s="158">
        <v>18</v>
      </c>
    </row>
    <row r="30" spans="1:4" s="49" customFormat="1" ht="16.5" customHeight="1" x14ac:dyDescent="0.2">
      <c r="A30" s="110" t="s">
        <v>1099</v>
      </c>
      <c r="B30" s="73"/>
      <c r="C30" s="159">
        <v>19</v>
      </c>
      <c r="D30" s="158">
        <v>19</v>
      </c>
    </row>
    <row r="31" spans="1:4" s="49" customFormat="1" ht="16.5" customHeight="1" x14ac:dyDescent="0.2">
      <c r="A31" s="110" t="s">
        <v>1100</v>
      </c>
      <c r="B31" s="73"/>
      <c r="C31" s="159">
        <v>35</v>
      </c>
      <c r="D31" s="158">
        <v>35</v>
      </c>
    </row>
    <row r="32" spans="1:4" s="49" customFormat="1" ht="16.5" customHeight="1" x14ac:dyDescent="0.2">
      <c r="A32" s="72" t="s">
        <v>1101</v>
      </c>
      <c r="B32" s="73"/>
      <c r="C32" s="159">
        <v>35</v>
      </c>
      <c r="D32" s="158">
        <v>35</v>
      </c>
    </row>
    <row r="33" spans="1:4" s="49" customFormat="1" ht="16.5" customHeight="1" x14ac:dyDescent="0.2">
      <c r="A33" s="72" t="s">
        <v>1102</v>
      </c>
      <c r="B33" s="73"/>
      <c r="C33" s="159">
        <v>27</v>
      </c>
      <c r="D33" s="158">
        <v>27</v>
      </c>
    </row>
    <row r="34" spans="1:4" s="49" customFormat="1" ht="30.75" customHeight="1" x14ac:dyDescent="0.2">
      <c r="A34" s="242" t="s">
        <v>1416</v>
      </c>
      <c r="B34" s="243"/>
      <c r="C34" s="243"/>
      <c r="D34" s="159">
        <v>134</v>
      </c>
    </row>
    <row r="35" spans="1:4" s="39" customFormat="1" ht="14.25" customHeight="1" x14ac:dyDescent="0.2">
      <c r="A35" s="242" t="s">
        <v>1160</v>
      </c>
      <c r="B35" s="243"/>
      <c r="C35" s="243"/>
      <c r="D35" s="158">
        <v>134</v>
      </c>
    </row>
    <row r="36" spans="1:4" s="39" customFormat="1" ht="30" customHeight="1" x14ac:dyDescent="0.2">
      <c r="A36" s="242" t="s">
        <v>1417</v>
      </c>
      <c r="B36" s="243"/>
      <c r="C36" s="243"/>
      <c r="D36" s="158">
        <v>0</v>
      </c>
    </row>
    <row r="37" spans="1:4" s="39" customFormat="1" ht="27.75" customHeight="1" x14ac:dyDescent="0.2">
      <c r="A37" s="245" t="s">
        <v>1418</v>
      </c>
      <c r="B37" s="246"/>
      <c r="C37" s="246"/>
      <c r="D37" s="158">
        <v>134</v>
      </c>
    </row>
    <row r="38" spans="1:4" ht="14.25" customHeight="1" x14ac:dyDescent="0.2">
      <c r="A38" s="281"/>
      <c r="B38" s="282"/>
      <c r="C38" s="88"/>
      <c r="D38" s="29"/>
    </row>
    <row r="39" spans="1:4" s="39" customFormat="1" ht="58.5" customHeight="1" x14ac:dyDescent="0.2">
      <c r="A39" s="41" t="s">
        <v>974</v>
      </c>
      <c r="B39" s="253" t="s">
        <v>430</v>
      </c>
      <c r="C39" s="254"/>
      <c r="D39" s="255"/>
    </row>
    <row r="40" spans="1:4" s="116" customFormat="1" ht="14.25" x14ac:dyDescent="0.2">
      <c r="A40" s="338" t="s">
        <v>821</v>
      </c>
      <c r="B40" s="341"/>
      <c r="C40" s="160" t="s">
        <v>874</v>
      </c>
      <c r="D40" s="116" t="s">
        <v>938</v>
      </c>
    </row>
    <row r="41" spans="1:4" s="49" customFormat="1" ht="15" customHeight="1" x14ac:dyDescent="0.2">
      <c r="A41" s="110" t="s">
        <v>1153</v>
      </c>
      <c r="B41" s="73"/>
      <c r="C41" s="158">
        <v>35</v>
      </c>
      <c r="D41" s="158">
        <v>35</v>
      </c>
    </row>
    <row r="42" spans="1:4" s="49" customFormat="1" ht="24.75" customHeight="1" x14ac:dyDescent="0.2">
      <c r="A42" s="110" t="s">
        <v>1154</v>
      </c>
      <c r="B42" s="73"/>
      <c r="C42" s="158">
        <v>35</v>
      </c>
      <c r="D42" s="158">
        <v>35</v>
      </c>
    </row>
    <row r="43" spans="1:4" s="49" customFormat="1" ht="16.5" customHeight="1" x14ac:dyDescent="0.2">
      <c r="A43" s="110" t="s">
        <v>914</v>
      </c>
      <c r="B43" s="73"/>
      <c r="C43" s="159">
        <v>158</v>
      </c>
      <c r="D43" s="158">
        <v>158</v>
      </c>
    </row>
    <row r="44" spans="1:4" s="49" customFormat="1" ht="16.5" customHeight="1" x14ac:dyDescent="0.2">
      <c r="A44" s="110" t="s">
        <v>1099</v>
      </c>
      <c r="B44" s="73"/>
      <c r="C44" s="159">
        <v>85</v>
      </c>
      <c r="D44" s="158">
        <v>85</v>
      </c>
    </row>
    <row r="45" spans="1:4" s="49" customFormat="1" ht="16.5" customHeight="1" x14ac:dyDescent="0.2">
      <c r="A45" s="110" t="s">
        <v>1100</v>
      </c>
      <c r="B45" s="73"/>
      <c r="C45" s="159">
        <v>115</v>
      </c>
      <c r="D45" s="158">
        <v>115</v>
      </c>
    </row>
    <row r="46" spans="1:4" s="49" customFormat="1" ht="16.5" customHeight="1" x14ac:dyDescent="0.2">
      <c r="A46" s="72" t="s">
        <v>1101</v>
      </c>
      <c r="B46" s="73"/>
      <c r="C46" s="159">
        <v>115</v>
      </c>
      <c r="D46" s="158">
        <v>115</v>
      </c>
    </row>
    <row r="47" spans="1:4" s="49" customFormat="1" ht="16.5" customHeight="1" x14ac:dyDescent="0.2">
      <c r="A47" s="72" t="s">
        <v>1102</v>
      </c>
      <c r="B47" s="73"/>
      <c r="C47" s="159">
        <v>115</v>
      </c>
      <c r="D47" s="158">
        <v>115</v>
      </c>
    </row>
    <row r="48" spans="1:4" s="49" customFormat="1" ht="16.5" customHeight="1" x14ac:dyDescent="0.2">
      <c r="A48" s="72" t="s">
        <v>1103</v>
      </c>
      <c r="B48" s="73"/>
      <c r="C48" s="159">
        <v>115</v>
      </c>
      <c r="D48" s="158">
        <v>115</v>
      </c>
    </row>
    <row r="49" spans="1:4" s="49" customFormat="1" ht="30.75" customHeight="1" x14ac:dyDescent="0.2">
      <c r="A49" s="242" t="s">
        <v>1159</v>
      </c>
      <c r="B49" s="243"/>
      <c r="C49" s="243"/>
      <c r="D49" s="159">
        <v>773</v>
      </c>
    </row>
    <row r="50" spans="1:4" s="39" customFormat="1" ht="14.25" customHeight="1" x14ac:dyDescent="0.2">
      <c r="A50" s="242" t="s">
        <v>1160</v>
      </c>
      <c r="B50" s="243"/>
      <c r="C50" s="243"/>
      <c r="D50" s="158">
        <v>773</v>
      </c>
    </row>
    <row r="51" spans="1:4" s="39" customFormat="1" ht="30" customHeight="1" x14ac:dyDescent="0.2">
      <c r="A51" s="242" t="s">
        <v>1419</v>
      </c>
      <c r="B51" s="243"/>
      <c r="C51" s="243"/>
      <c r="D51" s="158">
        <v>694</v>
      </c>
    </row>
    <row r="52" spans="1:4" s="39" customFormat="1" ht="27.75" customHeight="1" x14ac:dyDescent="0.2">
      <c r="A52" s="245" t="s">
        <v>1420</v>
      </c>
      <c r="B52" s="246"/>
      <c r="C52" s="246"/>
      <c r="D52" s="158">
        <v>79</v>
      </c>
    </row>
    <row r="53" spans="1:4" ht="14.25" customHeight="1" x14ac:dyDescent="0.2">
      <c r="A53" s="281"/>
      <c r="B53" s="282"/>
      <c r="C53" s="88"/>
      <c r="D53" s="29"/>
    </row>
    <row r="54" spans="1:4" s="39" customFormat="1" ht="64.150000000000006" customHeight="1" x14ac:dyDescent="0.2">
      <c r="A54" s="41" t="s">
        <v>1421</v>
      </c>
      <c r="B54" s="253" t="s">
        <v>432</v>
      </c>
      <c r="C54" s="254"/>
      <c r="D54" s="255"/>
    </row>
    <row r="55" spans="1:4" s="116" customFormat="1" ht="14.25" x14ac:dyDescent="0.2">
      <c r="A55" s="338" t="s">
        <v>821</v>
      </c>
      <c r="B55" s="341"/>
      <c r="C55" s="160" t="s">
        <v>874</v>
      </c>
      <c r="D55" s="116" t="s">
        <v>938</v>
      </c>
    </row>
    <row r="56" spans="1:4" s="49" customFormat="1" ht="16.5" customHeight="1" x14ac:dyDescent="0.2">
      <c r="A56" s="110" t="s">
        <v>914</v>
      </c>
      <c r="B56" s="73"/>
      <c r="C56" s="159">
        <v>5</v>
      </c>
      <c r="D56" s="158">
        <v>5</v>
      </c>
    </row>
    <row r="57" spans="1:4" s="49" customFormat="1" ht="16.5" customHeight="1" x14ac:dyDescent="0.2">
      <c r="A57" s="110" t="s">
        <v>1099</v>
      </c>
      <c r="B57" s="73"/>
      <c r="C57" s="159">
        <v>4</v>
      </c>
      <c r="D57" s="158">
        <v>4</v>
      </c>
    </row>
    <row r="58" spans="1:4" s="49" customFormat="1" ht="16.5" customHeight="1" x14ac:dyDescent="0.2">
      <c r="A58" s="110" t="s">
        <v>1100</v>
      </c>
      <c r="B58" s="73"/>
      <c r="C58" s="159">
        <v>4</v>
      </c>
      <c r="D58" s="158">
        <v>4</v>
      </c>
    </row>
    <row r="59" spans="1:4" s="49" customFormat="1" ht="16.5" customHeight="1" x14ac:dyDescent="0.2">
      <c r="A59" s="72" t="s">
        <v>1101</v>
      </c>
      <c r="B59" s="73"/>
      <c r="C59" s="159">
        <v>4</v>
      </c>
      <c r="D59" s="158">
        <v>4</v>
      </c>
    </row>
    <row r="60" spans="1:4" s="49" customFormat="1" ht="16.5" customHeight="1" x14ac:dyDescent="0.2">
      <c r="A60" s="72" t="s">
        <v>1102</v>
      </c>
      <c r="B60" s="73"/>
      <c r="C60" s="159">
        <v>4</v>
      </c>
      <c r="D60" s="158">
        <v>4</v>
      </c>
    </row>
    <row r="61" spans="1:4" s="49" customFormat="1" ht="16.5" customHeight="1" x14ac:dyDescent="0.2">
      <c r="A61" s="72" t="s">
        <v>1103</v>
      </c>
      <c r="B61" s="73"/>
      <c r="C61" s="159">
        <v>4</v>
      </c>
      <c r="D61" s="158">
        <v>4</v>
      </c>
    </row>
    <row r="62" spans="1:4" s="49" customFormat="1" ht="17.45" customHeight="1" x14ac:dyDescent="0.2">
      <c r="A62" s="242" t="s">
        <v>1422</v>
      </c>
      <c r="B62" s="243"/>
      <c r="C62" s="243"/>
      <c r="D62" s="159">
        <v>25</v>
      </c>
    </row>
    <row r="63" spans="1:4" s="39" customFormat="1" ht="14.25" customHeight="1" x14ac:dyDescent="0.2">
      <c r="A63" s="242" t="s">
        <v>1423</v>
      </c>
      <c r="B63" s="243"/>
      <c r="C63" s="243"/>
      <c r="D63" s="158">
        <v>25</v>
      </c>
    </row>
    <row r="64" spans="1:4" s="39" customFormat="1" ht="15.6" customHeight="1" x14ac:dyDescent="0.2">
      <c r="A64" s="242" t="s">
        <v>1424</v>
      </c>
      <c r="B64" s="243"/>
      <c r="C64" s="243"/>
      <c r="D64" s="158">
        <v>0</v>
      </c>
    </row>
    <row r="65" spans="1:4" s="39" customFormat="1" ht="16.149999999999999" customHeight="1" x14ac:dyDescent="0.2">
      <c r="A65" s="245" t="s">
        <v>1425</v>
      </c>
      <c r="B65" s="246"/>
      <c r="C65" s="246"/>
      <c r="D65" s="158">
        <v>25</v>
      </c>
    </row>
    <row r="66" spans="1:4" ht="14.25" customHeight="1" x14ac:dyDescent="0.2">
      <c r="A66" s="281"/>
      <c r="B66" s="282"/>
      <c r="C66" s="88"/>
      <c r="D66" s="29"/>
    </row>
    <row r="67" spans="1:4" ht="17.25" customHeight="1" x14ac:dyDescent="0.2">
      <c r="A67" s="125" t="s">
        <v>963</v>
      </c>
      <c r="B67" s="292" t="s">
        <v>530</v>
      </c>
      <c r="C67" s="292"/>
      <c r="D67" s="292"/>
    </row>
    <row r="68" spans="1:4" s="39" customFormat="1" ht="33.75" customHeight="1" x14ac:dyDescent="0.2">
      <c r="A68" s="41" t="s">
        <v>1426</v>
      </c>
      <c r="B68" s="230" t="s">
        <v>595</v>
      </c>
      <c r="C68" s="230"/>
      <c r="D68" s="230"/>
    </row>
    <row r="69" spans="1:4" ht="25.5" customHeight="1" x14ac:dyDescent="0.2">
      <c r="A69" s="261" t="s">
        <v>1429</v>
      </c>
      <c r="B69" s="262"/>
      <c r="C69" s="262"/>
      <c r="D69" s="126">
        <v>100</v>
      </c>
    </row>
    <row r="70" spans="1:4" ht="12.75" customHeight="1" x14ac:dyDescent="0.2">
      <c r="A70" s="233"/>
      <c r="B70" s="234"/>
      <c r="C70" s="234"/>
      <c r="D70" s="127"/>
    </row>
    <row r="71" spans="1:4" ht="14.25" customHeight="1" x14ac:dyDescent="0.2">
      <c r="A71" s="231" t="s">
        <v>1427</v>
      </c>
      <c r="B71" s="232"/>
      <c r="C71" s="232"/>
      <c r="D71" s="58">
        <v>100</v>
      </c>
    </row>
    <row r="72" spans="1:4" ht="14.25" customHeight="1" x14ac:dyDescent="0.2">
      <c r="A72" s="231" t="s">
        <v>1428</v>
      </c>
      <c r="B72" s="232"/>
      <c r="C72" s="232"/>
      <c r="D72" s="58">
        <v>100</v>
      </c>
    </row>
    <row r="73" spans="1:4" ht="14.25" customHeight="1" x14ac:dyDescent="0.2">
      <c r="A73" s="226" t="s">
        <v>1450</v>
      </c>
      <c r="B73" s="227"/>
      <c r="C73" s="227"/>
      <c r="D73" s="65">
        <v>0</v>
      </c>
    </row>
    <row r="74" spans="1:4" ht="14.25" customHeight="1" x14ac:dyDescent="0.2">
      <c r="A74" s="228" t="s">
        <v>1451</v>
      </c>
      <c r="B74" s="229"/>
      <c r="C74" s="229"/>
      <c r="D74" s="59">
        <v>100</v>
      </c>
    </row>
    <row r="75" spans="1:4" x14ac:dyDescent="0.2">
      <c r="A75" s="74"/>
      <c r="B75" s="75"/>
      <c r="C75" s="75"/>
      <c r="D75" s="76"/>
    </row>
    <row r="76" spans="1:4" ht="17.25" customHeight="1" x14ac:dyDescent="0.2">
      <c r="A76" s="125" t="s">
        <v>1430</v>
      </c>
      <c r="B76" s="292" t="s">
        <v>546</v>
      </c>
      <c r="C76" s="292"/>
      <c r="D76" s="292"/>
    </row>
    <row r="77" spans="1:4" s="39" customFormat="1" ht="39.6" customHeight="1" x14ac:dyDescent="0.2">
      <c r="A77" s="41" t="s">
        <v>1431</v>
      </c>
      <c r="B77" s="230" t="s">
        <v>548</v>
      </c>
      <c r="C77" s="230"/>
      <c r="D77" s="230"/>
    </row>
    <row r="78" spans="1:4" ht="25.5" customHeight="1" x14ac:dyDescent="0.2">
      <c r="A78" s="261" t="s">
        <v>1432</v>
      </c>
      <c r="B78" s="262"/>
      <c r="C78" s="262"/>
      <c r="D78" s="126">
        <v>40</v>
      </c>
    </row>
    <row r="79" spans="1:4" ht="12.75" customHeight="1" x14ac:dyDescent="0.2">
      <c r="A79" s="233"/>
      <c r="B79" s="234"/>
      <c r="C79" s="234"/>
      <c r="D79" s="127"/>
    </row>
    <row r="80" spans="1:4" ht="14.25" customHeight="1" x14ac:dyDescent="0.2">
      <c r="A80" s="231" t="s">
        <v>1433</v>
      </c>
      <c r="B80" s="232"/>
      <c r="C80" s="232"/>
      <c r="D80" s="58">
        <v>40</v>
      </c>
    </row>
    <row r="81" spans="1:4" ht="14.25" customHeight="1" x14ac:dyDescent="0.2">
      <c r="A81" s="231" t="s">
        <v>1434</v>
      </c>
      <c r="B81" s="232"/>
      <c r="C81" s="232"/>
      <c r="D81" s="58">
        <v>40</v>
      </c>
    </row>
    <row r="82" spans="1:4" ht="14.25" customHeight="1" x14ac:dyDescent="0.2">
      <c r="A82" s="226" t="s">
        <v>1452</v>
      </c>
      <c r="B82" s="227"/>
      <c r="C82" s="227"/>
      <c r="D82" s="65">
        <v>0</v>
      </c>
    </row>
    <row r="83" spans="1:4" ht="14.25" customHeight="1" x14ac:dyDescent="0.2">
      <c r="A83" s="228" t="s">
        <v>1453</v>
      </c>
      <c r="B83" s="229"/>
      <c r="C83" s="229"/>
      <c r="D83" s="59">
        <v>40</v>
      </c>
    </row>
    <row r="84" spans="1:4" x14ac:dyDescent="0.2">
      <c r="A84" s="74"/>
      <c r="B84" s="75"/>
      <c r="C84" s="75"/>
      <c r="D84" s="76"/>
    </row>
    <row r="85" spans="1:4" ht="17.25" customHeight="1" x14ac:dyDescent="0.2">
      <c r="A85" s="125" t="s">
        <v>1435</v>
      </c>
      <c r="B85" s="292" t="s">
        <v>593</v>
      </c>
      <c r="C85" s="292"/>
      <c r="D85" s="292"/>
    </row>
    <row r="86" spans="1:4" s="39" customFormat="1" ht="33.75" customHeight="1" x14ac:dyDescent="0.2">
      <c r="A86" s="41" t="s">
        <v>1436</v>
      </c>
      <c r="B86" s="230" t="s">
        <v>595</v>
      </c>
      <c r="C86" s="230"/>
      <c r="D86" s="230"/>
    </row>
    <row r="87" spans="1:4" ht="25.5" customHeight="1" x14ac:dyDescent="0.2">
      <c r="A87" s="261" t="s">
        <v>1429</v>
      </c>
      <c r="B87" s="262"/>
      <c r="C87" s="262"/>
      <c r="D87" s="126">
        <v>20</v>
      </c>
    </row>
    <row r="88" spans="1:4" ht="12.75" customHeight="1" x14ac:dyDescent="0.2">
      <c r="A88" s="233"/>
      <c r="B88" s="234"/>
      <c r="C88" s="234"/>
      <c r="D88" s="127"/>
    </row>
    <row r="89" spans="1:4" ht="14.25" customHeight="1" x14ac:dyDescent="0.2">
      <c r="A89" s="231" t="s">
        <v>1427</v>
      </c>
      <c r="B89" s="232"/>
      <c r="C89" s="232"/>
      <c r="D89" s="58">
        <v>20</v>
      </c>
    </row>
    <row r="90" spans="1:4" ht="14.25" customHeight="1" x14ac:dyDescent="0.2">
      <c r="A90" s="231" t="s">
        <v>1428</v>
      </c>
      <c r="B90" s="232"/>
      <c r="C90" s="232"/>
      <c r="D90" s="58">
        <v>20</v>
      </c>
    </row>
    <row r="91" spans="1:4" ht="14.25" customHeight="1" x14ac:dyDescent="0.2">
      <c r="A91" s="226" t="s">
        <v>1450</v>
      </c>
      <c r="B91" s="227"/>
      <c r="C91" s="227"/>
      <c r="D91" s="65">
        <v>0</v>
      </c>
    </row>
    <row r="92" spans="1:4" ht="14.25" customHeight="1" x14ac:dyDescent="0.2">
      <c r="A92" s="228" t="s">
        <v>1451</v>
      </c>
      <c r="B92" s="229"/>
      <c r="C92" s="229"/>
      <c r="D92" s="59">
        <v>20</v>
      </c>
    </row>
    <row r="93" spans="1:4" x14ac:dyDescent="0.2">
      <c r="A93" s="74"/>
      <c r="B93" s="75"/>
      <c r="C93" s="75"/>
      <c r="D93" s="76"/>
    </row>
    <row r="94" spans="1:4" s="39" customFormat="1" ht="33.75" customHeight="1" x14ac:dyDescent="0.2">
      <c r="A94" s="41" t="s">
        <v>1437</v>
      </c>
      <c r="B94" s="230" t="s">
        <v>599</v>
      </c>
      <c r="C94" s="230"/>
      <c r="D94" s="230"/>
    </row>
    <row r="95" spans="1:4" ht="25.5" customHeight="1" x14ac:dyDescent="0.2">
      <c r="A95" s="261" t="s">
        <v>1440</v>
      </c>
      <c r="B95" s="262"/>
      <c r="C95" s="262"/>
      <c r="D95" s="126">
        <v>15</v>
      </c>
    </row>
    <row r="96" spans="1:4" ht="12.75" customHeight="1" x14ac:dyDescent="0.2">
      <c r="A96" s="233"/>
      <c r="B96" s="234"/>
      <c r="C96" s="234"/>
      <c r="D96" s="127"/>
    </row>
    <row r="97" spans="1:4" ht="14.25" customHeight="1" x14ac:dyDescent="0.2">
      <c r="A97" s="231" t="s">
        <v>1441</v>
      </c>
      <c r="B97" s="232"/>
      <c r="C97" s="232"/>
      <c r="D97" s="58">
        <v>15</v>
      </c>
    </row>
    <row r="98" spans="1:4" ht="14.25" customHeight="1" x14ac:dyDescent="0.2">
      <c r="A98" s="231" t="s">
        <v>1442</v>
      </c>
      <c r="B98" s="232"/>
      <c r="C98" s="232"/>
      <c r="D98" s="58">
        <v>15</v>
      </c>
    </row>
    <row r="99" spans="1:4" ht="14.25" customHeight="1" x14ac:dyDescent="0.2">
      <c r="A99" s="226" t="s">
        <v>1448</v>
      </c>
      <c r="B99" s="227"/>
      <c r="C99" s="227"/>
      <c r="D99" s="65">
        <v>0</v>
      </c>
    </row>
    <row r="100" spans="1:4" ht="14.25" customHeight="1" x14ac:dyDescent="0.2">
      <c r="A100" s="228" t="s">
        <v>1449</v>
      </c>
      <c r="B100" s="229"/>
      <c r="C100" s="229"/>
      <c r="D100" s="59">
        <v>15</v>
      </c>
    </row>
    <row r="101" spans="1:4" x14ac:dyDescent="0.2">
      <c r="A101" s="74"/>
      <c r="B101" s="75"/>
      <c r="C101" s="75"/>
      <c r="D101" s="76"/>
    </row>
    <row r="102" spans="1:4" s="39" customFormat="1" ht="27" customHeight="1" x14ac:dyDescent="0.2">
      <c r="A102" s="41" t="s">
        <v>1438</v>
      </c>
      <c r="B102" s="230" t="s">
        <v>601</v>
      </c>
      <c r="C102" s="230"/>
      <c r="D102" s="230"/>
    </row>
    <row r="103" spans="1:4" ht="25.5" customHeight="1" x14ac:dyDescent="0.2">
      <c r="A103" s="261" t="s">
        <v>1443</v>
      </c>
      <c r="B103" s="262"/>
      <c r="C103" s="262"/>
      <c r="D103" s="126">
        <v>15</v>
      </c>
    </row>
    <row r="104" spans="1:4" ht="12.75" customHeight="1" x14ac:dyDescent="0.2">
      <c r="A104" s="233"/>
      <c r="B104" s="234"/>
      <c r="C104" s="234"/>
      <c r="D104" s="127"/>
    </row>
    <row r="105" spans="1:4" ht="14.25" customHeight="1" x14ac:dyDescent="0.2">
      <c r="A105" s="231" t="s">
        <v>1444</v>
      </c>
      <c r="B105" s="232"/>
      <c r="C105" s="232"/>
      <c r="D105" s="58">
        <v>15</v>
      </c>
    </row>
    <row r="106" spans="1:4" ht="14.25" customHeight="1" x14ac:dyDescent="0.2">
      <c r="A106" s="231" t="s">
        <v>1445</v>
      </c>
      <c r="B106" s="232"/>
      <c r="C106" s="232"/>
      <c r="D106" s="58">
        <v>15</v>
      </c>
    </row>
    <row r="107" spans="1:4" ht="14.25" customHeight="1" x14ac:dyDescent="0.2">
      <c r="A107" s="226" t="s">
        <v>1446</v>
      </c>
      <c r="B107" s="227"/>
      <c r="C107" s="227"/>
      <c r="D107" s="65">
        <v>0</v>
      </c>
    </row>
    <row r="108" spans="1:4" ht="14.25" customHeight="1" x14ac:dyDescent="0.2">
      <c r="A108" s="228" t="s">
        <v>1447</v>
      </c>
      <c r="B108" s="229"/>
      <c r="C108" s="229"/>
      <c r="D108" s="59">
        <v>15</v>
      </c>
    </row>
    <row r="109" spans="1:4" x14ac:dyDescent="0.2">
      <c r="A109" s="74"/>
      <c r="B109" s="75"/>
      <c r="C109" s="75"/>
      <c r="D109" s="76"/>
    </row>
    <row r="110" spans="1:4" s="39" customFormat="1" ht="22.9" customHeight="1" x14ac:dyDescent="0.2">
      <c r="A110" s="41" t="s">
        <v>1439</v>
      </c>
      <c r="B110" s="230" t="s">
        <v>605</v>
      </c>
      <c r="C110" s="230"/>
      <c r="D110" s="230"/>
    </row>
    <row r="111" spans="1:4" ht="25.5" customHeight="1" x14ac:dyDescent="0.2">
      <c r="A111" s="261" t="s">
        <v>1454</v>
      </c>
      <c r="B111" s="262"/>
      <c r="C111" s="262"/>
      <c r="D111" s="126">
        <v>15</v>
      </c>
    </row>
    <row r="112" spans="1:4" ht="12.75" customHeight="1" x14ac:dyDescent="0.2">
      <c r="A112" s="233"/>
      <c r="B112" s="234"/>
      <c r="C112" s="234"/>
      <c r="D112" s="127"/>
    </row>
    <row r="113" spans="1:4" ht="14.25" customHeight="1" x14ac:dyDescent="0.2">
      <c r="A113" s="231" t="s">
        <v>1455</v>
      </c>
      <c r="B113" s="232"/>
      <c r="C113" s="232"/>
      <c r="D113" s="58">
        <v>15</v>
      </c>
    </row>
    <row r="114" spans="1:4" ht="14.25" customHeight="1" x14ac:dyDescent="0.2">
      <c r="A114" s="231" t="s">
        <v>1456</v>
      </c>
      <c r="B114" s="232"/>
      <c r="C114" s="232"/>
      <c r="D114" s="58">
        <v>15</v>
      </c>
    </row>
    <row r="115" spans="1:4" ht="14.25" customHeight="1" x14ac:dyDescent="0.2">
      <c r="A115" s="226" t="s">
        <v>1457</v>
      </c>
      <c r="B115" s="227"/>
      <c r="C115" s="227"/>
      <c r="D115" s="65">
        <v>0</v>
      </c>
    </row>
    <row r="116" spans="1:4" ht="14.25" customHeight="1" x14ac:dyDescent="0.2">
      <c r="A116" s="228" t="s">
        <v>1458</v>
      </c>
      <c r="B116" s="229"/>
      <c r="C116" s="229"/>
      <c r="D116" s="59">
        <v>15</v>
      </c>
    </row>
    <row r="117" spans="1:4" x14ac:dyDescent="0.2">
      <c r="A117" s="74"/>
      <c r="B117" s="75"/>
      <c r="C117" s="75"/>
      <c r="D117" s="76"/>
    </row>
    <row r="118" spans="1:4" ht="17.25" customHeight="1" x14ac:dyDescent="0.2">
      <c r="A118" s="125" t="s">
        <v>893</v>
      </c>
      <c r="B118" s="292" t="s">
        <v>613</v>
      </c>
      <c r="C118" s="292"/>
      <c r="D118" s="292"/>
    </row>
    <row r="119" spans="1:4" s="39" customFormat="1" ht="24" customHeight="1" x14ac:dyDescent="0.2">
      <c r="A119" s="41" t="s">
        <v>970</v>
      </c>
      <c r="B119" s="230" t="s">
        <v>637</v>
      </c>
      <c r="C119" s="230"/>
      <c r="D119" s="230"/>
    </row>
    <row r="120" spans="1:4" ht="25.5" customHeight="1" x14ac:dyDescent="0.2">
      <c r="A120" s="261" t="s">
        <v>1463</v>
      </c>
      <c r="B120" s="262"/>
      <c r="C120" s="262"/>
      <c r="D120" s="126">
        <v>2669.7</v>
      </c>
    </row>
    <row r="121" spans="1:4" ht="12.75" customHeight="1" x14ac:dyDescent="0.2">
      <c r="A121" s="233"/>
      <c r="B121" s="234"/>
      <c r="C121" s="234"/>
      <c r="D121" s="127"/>
    </row>
    <row r="122" spans="1:4" ht="14.25" customHeight="1" x14ac:dyDescent="0.2">
      <c r="A122" s="231" t="s">
        <v>1464</v>
      </c>
      <c r="B122" s="232"/>
      <c r="C122" s="232"/>
      <c r="D122" s="58">
        <v>2669.7</v>
      </c>
    </row>
    <row r="123" spans="1:4" ht="14.25" customHeight="1" x14ac:dyDescent="0.2">
      <c r="A123" s="231" t="s">
        <v>1465</v>
      </c>
      <c r="B123" s="232"/>
      <c r="C123" s="232"/>
      <c r="D123" s="58">
        <v>2669.7</v>
      </c>
    </row>
    <row r="124" spans="1:4" ht="14.25" customHeight="1" x14ac:dyDescent="0.2">
      <c r="A124" s="226" t="s">
        <v>1466</v>
      </c>
      <c r="B124" s="227"/>
      <c r="C124" s="227"/>
      <c r="D124" s="65">
        <v>1067.8800000000001</v>
      </c>
    </row>
    <row r="125" spans="1:4" ht="14.25" customHeight="1" x14ac:dyDescent="0.2">
      <c r="A125" s="228" t="s">
        <v>1473</v>
      </c>
      <c r="B125" s="229"/>
      <c r="C125" s="229"/>
      <c r="D125" s="59">
        <v>1601.8199999999997</v>
      </c>
    </row>
    <row r="126" spans="1:4" x14ac:dyDescent="0.2">
      <c r="A126" s="74"/>
      <c r="B126" s="75"/>
      <c r="C126" s="75"/>
      <c r="D126" s="76"/>
    </row>
    <row r="127" spans="1:4" s="39" customFormat="1" ht="24" customHeight="1" x14ac:dyDescent="0.2">
      <c r="A127" s="41" t="s">
        <v>1467</v>
      </c>
      <c r="B127" s="230" t="s">
        <v>639</v>
      </c>
      <c r="C127" s="230"/>
      <c r="D127" s="230"/>
    </row>
    <row r="128" spans="1:4" ht="25.5" customHeight="1" x14ac:dyDescent="0.2">
      <c r="A128" s="261" t="s">
        <v>1468</v>
      </c>
      <c r="B128" s="262"/>
      <c r="C128" s="262"/>
      <c r="D128" s="126">
        <v>350</v>
      </c>
    </row>
    <row r="129" spans="1:4" ht="12.75" customHeight="1" x14ac:dyDescent="0.2">
      <c r="A129" s="233"/>
      <c r="B129" s="234"/>
      <c r="C129" s="234"/>
      <c r="D129" s="127"/>
    </row>
    <row r="130" spans="1:4" ht="14.25" customHeight="1" x14ac:dyDescent="0.2">
      <c r="A130" s="231" t="s">
        <v>1469</v>
      </c>
      <c r="B130" s="232"/>
      <c r="C130" s="232"/>
      <c r="D130" s="58">
        <v>350</v>
      </c>
    </row>
    <row r="131" spans="1:4" ht="14.25" customHeight="1" x14ac:dyDescent="0.2">
      <c r="A131" s="231" t="s">
        <v>1470</v>
      </c>
      <c r="B131" s="232"/>
      <c r="C131" s="232"/>
      <c r="D131" s="58">
        <v>350</v>
      </c>
    </row>
    <row r="132" spans="1:4" ht="14.25" customHeight="1" x14ac:dyDescent="0.2">
      <c r="A132" s="226" t="s">
        <v>1471</v>
      </c>
      <c r="B132" s="227"/>
      <c r="C132" s="227"/>
      <c r="D132" s="65">
        <v>0</v>
      </c>
    </row>
    <row r="133" spans="1:4" ht="14.25" customHeight="1" x14ac:dyDescent="0.2">
      <c r="A133" s="228" t="s">
        <v>1472</v>
      </c>
      <c r="B133" s="229"/>
      <c r="C133" s="229"/>
      <c r="D133" s="59">
        <v>350</v>
      </c>
    </row>
    <row r="134" spans="1:4" x14ac:dyDescent="0.2">
      <c r="A134" s="74"/>
      <c r="B134" s="75"/>
      <c r="C134" s="75"/>
      <c r="D134" s="76"/>
    </row>
    <row r="135" spans="1:4" s="39" customFormat="1" ht="24" customHeight="1" x14ac:dyDescent="0.2">
      <c r="A135" s="41" t="s">
        <v>1474</v>
      </c>
      <c r="B135" s="230" t="s">
        <v>641</v>
      </c>
      <c r="C135" s="230"/>
      <c r="D135" s="230"/>
    </row>
    <row r="136" spans="1:4" ht="25.5" customHeight="1" x14ac:dyDescent="0.2">
      <c r="A136" s="261" t="s">
        <v>1475</v>
      </c>
      <c r="B136" s="262"/>
      <c r="C136" s="262"/>
      <c r="D136" s="126">
        <v>45</v>
      </c>
    </row>
    <row r="137" spans="1:4" ht="12.75" customHeight="1" x14ac:dyDescent="0.2">
      <c r="A137" s="233"/>
      <c r="B137" s="234"/>
      <c r="C137" s="234"/>
      <c r="D137" s="127"/>
    </row>
    <row r="138" spans="1:4" ht="14.25" customHeight="1" x14ac:dyDescent="0.2">
      <c r="A138" s="231" t="s">
        <v>1476</v>
      </c>
      <c r="B138" s="232"/>
      <c r="C138" s="232"/>
      <c r="D138" s="58">
        <v>45</v>
      </c>
    </row>
    <row r="139" spans="1:4" ht="14.25" customHeight="1" x14ac:dyDescent="0.2">
      <c r="A139" s="231" t="s">
        <v>1477</v>
      </c>
      <c r="B139" s="232"/>
      <c r="C139" s="232"/>
      <c r="D139" s="58">
        <v>45</v>
      </c>
    </row>
    <row r="140" spans="1:4" ht="14.25" customHeight="1" x14ac:dyDescent="0.2">
      <c r="A140" s="226" t="s">
        <v>1478</v>
      </c>
      <c r="B140" s="227"/>
      <c r="C140" s="227"/>
      <c r="D140" s="65">
        <v>0</v>
      </c>
    </row>
    <row r="141" spans="1:4" ht="14.25" customHeight="1" x14ac:dyDescent="0.2">
      <c r="A141" s="228" t="s">
        <v>1479</v>
      </c>
      <c r="B141" s="229"/>
      <c r="C141" s="229"/>
      <c r="D141" s="59">
        <v>45</v>
      </c>
    </row>
    <row r="142" spans="1:4" x14ac:dyDescent="0.2">
      <c r="A142" s="74"/>
      <c r="B142" s="75"/>
      <c r="C142" s="75"/>
      <c r="D142" s="76"/>
    </row>
  </sheetData>
  <mergeCells count="98">
    <mergeCell ref="A115:C115"/>
    <mergeCell ref="A80:C80"/>
    <mergeCell ref="A81:C81"/>
    <mergeCell ref="A83:C83"/>
    <mergeCell ref="B86:D86"/>
    <mergeCell ref="A87:C87"/>
    <mergeCell ref="B85:D85"/>
    <mergeCell ref="A82:C82"/>
    <mergeCell ref="A88:C88"/>
    <mergeCell ref="A89:C89"/>
    <mergeCell ref="A90:C90"/>
    <mergeCell ref="A92:C92"/>
    <mergeCell ref="B94:D94"/>
    <mergeCell ref="B77:D77"/>
    <mergeCell ref="A78:C78"/>
    <mergeCell ref="A79:C79"/>
    <mergeCell ref="A70:C70"/>
    <mergeCell ref="A71:C71"/>
    <mergeCell ref="B76:D76"/>
    <mergeCell ref="A74:C74"/>
    <mergeCell ref="A64:C64"/>
    <mergeCell ref="A65:C65"/>
    <mergeCell ref="A66:B66"/>
    <mergeCell ref="A73:C73"/>
    <mergeCell ref="A50:C50"/>
    <mergeCell ref="A72:C72"/>
    <mergeCell ref="B27:D27"/>
    <mergeCell ref="A28:B28"/>
    <mergeCell ref="A34:C34"/>
    <mergeCell ref="A35:C35"/>
    <mergeCell ref="A36:C36"/>
    <mergeCell ref="A37:C37"/>
    <mergeCell ref="A38:B38"/>
    <mergeCell ref="B54:D54"/>
    <mergeCell ref="A55:B55"/>
    <mergeCell ref="A62:C62"/>
    <mergeCell ref="A63:C63"/>
    <mergeCell ref="A51:C51"/>
    <mergeCell ref="A52:C52"/>
    <mergeCell ref="A53:B53"/>
    <mergeCell ref="A7:D7"/>
    <mergeCell ref="B9:D9"/>
    <mergeCell ref="B67:D67"/>
    <mergeCell ref="B68:D68"/>
    <mergeCell ref="A69:C69"/>
    <mergeCell ref="A12:B12"/>
    <mergeCell ref="A22:C22"/>
    <mergeCell ref="A23:C23"/>
    <mergeCell ref="A24:C24"/>
    <mergeCell ref="A25:C25"/>
    <mergeCell ref="A26:C26"/>
    <mergeCell ref="A40:B40"/>
    <mergeCell ref="A49:C49"/>
    <mergeCell ref="B10:D10"/>
    <mergeCell ref="B11:D11"/>
    <mergeCell ref="B39:D39"/>
    <mergeCell ref="A128:C128"/>
    <mergeCell ref="A116:C116"/>
    <mergeCell ref="B118:D118"/>
    <mergeCell ref="A120:C120"/>
    <mergeCell ref="A121:C121"/>
    <mergeCell ref="A125:C125"/>
    <mergeCell ref="B127:D127"/>
    <mergeCell ref="A123:C123"/>
    <mergeCell ref="B119:D119"/>
    <mergeCell ref="A122:C122"/>
    <mergeCell ref="A124:C124"/>
    <mergeCell ref="A129:C129"/>
    <mergeCell ref="A130:C130"/>
    <mergeCell ref="A132:C132"/>
    <mergeCell ref="A131:C131"/>
    <mergeCell ref="A141:C141"/>
    <mergeCell ref="A136:C136"/>
    <mergeCell ref="A137:C137"/>
    <mergeCell ref="A138:C138"/>
    <mergeCell ref="A140:C140"/>
    <mergeCell ref="A139:C139"/>
    <mergeCell ref="A133:C133"/>
    <mergeCell ref="B135:D135"/>
    <mergeCell ref="A91:C91"/>
    <mergeCell ref="A99:C99"/>
    <mergeCell ref="B102:D102"/>
    <mergeCell ref="A111:C111"/>
    <mergeCell ref="A112:C112"/>
    <mergeCell ref="B110:D110"/>
    <mergeCell ref="A108:C108"/>
    <mergeCell ref="A103:C103"/>
    <mergeCell ref="A104:C104"/>
    <mergeCell ref="A105:C105"/>
    <mergeCell ref="A106:C106"/>
    <mergeCell ref="A107:C107"/>
    <mergeCell ref="A113:C113"/>
    <mergeCell ref="A114:C114"/>
    <mergeCell ref="A95:C95"/>
    <mergeCell ref="A96:C96"/>
    <mergeCell ref="A97:C97"/>
    <mergeCell ref="A98:C98"/>
    <mergeCell ref="A100:C100"/>
  </mergeCells>
  <printOptions horizontalCentered="1"/>
  <pageMargins left="0.51181102362204722" right="0.51181102362204722" top="0.78740157480314965" bottom="0.78740157480314965" header="0.31496062992125984" footer="0.31496062992125984"/>
  <pageSetup paperSize="9" scale="95" orientation="portrait" horizontalDpi="360" verticalDpi="360" r:id="rId1"/>
  <headerFooter>
    <oddFooter>&amp;R&amp;P</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AF67D7-D2FB-435F-BA74-C18F73E0EF5D}">
  <sheetPr>
    <tabColor rgb="FFFFFF00"/>
  </sheetPr>
  <dimension ref="A1:E81"/>
  <sheetViews>
    <sheetView view="pageBreakPreview" zoomScale="90" zoomScaleNormal="95" zoomScaleSheetLayoutView="90" workbookViewId="0">
      <selection activeCell="A13" sqref="A13:D13"/>
    </sheetView>
  </sheetViews>
  <sheetFormatPr defaultColWidth="9" defaultRowHeight="12.75" x14ac:dyDescent="0.2"/>
  <cols>
    <col min="1" max="1" width="19.5" style="31" customWidth="1"/>
    <col min="2" max="2" width="14" style="31" customWidth="1"/>
    <col min="3" max="3" width="19" style="31" customWidth="1"/>
    <col min="4" max="4" width="17.25" style="31" customWidth="1"/>
    <col min="5" max="5" width="15" style="38" customWidth="1"/>
    <col min="6" max="16384" width="9" style="29"/>
  </cols>
  <sheetData>
    <row r="1" spans="1:5" x14ac:dyDescent="0.2">
      <c r="A1" s="33"/>
      <c r="B1" s="34"/>
      <c r="C1" s="35"/>
      <c r="D1" s="35"/>
      <c r="E1" s="36"/>
    </row>
    <row r="2" spans="1:5" x14ac:dyDescent="0.2">
      <c r="A2" s="33" t="s">
        <v>820</v>
      </c>
      <c r="B2" s="34"/>
      <c r="C2" s="35"/>
      <c r="D2" s="35"/>
      <c r="E2" s="36"/>
    </row>
    <row r="3" spans="1:5" x14ac:dyDescent="0.2">
      <c r="A3" s="33" t="s">
        <v>2</v>
      </c>
      <c r="B3" s="34"/>
      <c r="C3" s="35"/>
      <c r="D3" s="35"/>
      <c r="E3" s="36"/>
    </row>
    <row r="4" spans="1:5" x14ac:dyDescent="0.2">
      <c r="A4" s="33" t="s">
        <v>1166</v>
      </c>
      <c r="B4" s="34"/>
      <c r="C4" s="35"/>
      <c r="D4" s="35"/>
      <c r="E4" s="36"/>
    </row>
    <row r="5" spans="1:5" x14ac:dyDescent="0.2">
      <c r="A5" s="33"/>
      <c r="B5" s="34"/>
      <c r="C5" s="35"/>
      <c r="D5" s="35"/>
      <c r="E5" s="36"/>
    </row>
    <row r="6" spans="1:5" ht="13.5" thickBot="1" x14ac:dyDescent="0.25">
      <c r="A6" s="37"/>
      <c r="B6" s="38"/>
      <c r="C6" s="38"/>
      <c r="D6" s="38"/>
      <c r="E6" s="32"/>
    </row>
    <row r="7" spans="1:5" s="39" customFormat="1" ht="21" customHeight="1" thickBot="1" x14ac:dyDescent="0.25">
      <c r="A7" s="250" t="s">
        <v>1246</v>
      </c>
      <c r="B7" s="251"/>
      <c r="C7" s="251"/>
      <c r="D7" s="251"/>
      <c r="E7" s="252"/>
    </row>
    <row r="8" spans="1:5" x14ac:dyDescent="0.2">
      <c r="A8" s="30"/>
      <c r="E8" s="32"/>
    </row>
    <row r="9" spans="1:5" ht="17.25" customHeight="1" x14ac:dyDescent="0.2">
      <c r="A9" s="40" t="s">
        <v>906</v>
      </c>
      <c r="B9" s="244" t="s">
        <v>653</v>
      </c>
      <c r="C9" s="244"/>
      <c r="D9" s="244"/>
      <c r="E9" s="244"/>
    </row>
    <row r="10" spans="1:5" s="39" customFormat="1" ht="42.75" customHeight="1" x14ac:dyDescent="0.2">
      <c r="A10" s="41" t="s">
        <v>907</v>
      </c>
      <c r="B10" s="230" t="s">
        <v>655</v>
      </c>
      <c r="C10" s="230"/>
      <c r="D10" s="230"/>
      <c r="E10" s="230"/>
    </row>
    <row r="11" spans="1:5" ht="25.5" customHeight="1" x14ac:dyDescent="0.2">
      <c r="A11" s="261" t="s">
        <v>1609</v>
      </c>
      <c r="B11" s="262"/>
      <c r="C11" s="262"/>
      <c r="D11" s="262"/>
      <c r="E11" s="126">
        <v>190</v>
      </c>
    </row>
    <row r="12" spans="1:5" ht="12.75" customHeight="1" x14ac:dyDescent="0.2">
      <c r="A12" s="233"/>
      <c r="B12" s="234"/>
      <c r="C12" s="234"/>
      <c r="D12" s="234"/>
      <c r="E12" s="127"/>
    </row>
    <row r="13" spans="1:5" ht="14.25" customHeight="1" x14ac:dyDescent="0.2">
      <c r="A13" s="231" t="s">
        <v>1613</v>
      </c>
      <c r="B13" s="232"/>
      <c r="C13" s="232"/>
      <c r="D13" s="232"/>
      <c r="E13" s="58">
        <v>190</v>
      </c>
    </row>
    <row r="14" spans="1:5" ht="14.25" customHeight="1" x14ac:dyDescent="0.2">
      <c r="A14" s="231" t="s">
        <v>1610</v>
      </c>
      <c r="B14" s="232"/>
      <c r="C14" s="232"/>
      <c r="D14" s="232"/>
      <c r="E14" s="58">
        <v>210.14</v>
      </c>
    </row>
    <row r="15" spans="1:5" ht="14.25" customHeight="1" x14ac:dyDescent="0.2">
      <c r="A15" s="231" t="s">
        <v>1611</v>
      </c>
      <c r="B15" s="232"/>
      <c r="C15" s="232"/>
      <c r="D15" s="232"/>
      <c r="E15" s="58">
        <v>126</v>
      </c>
    </row>
    <row r="16" spans="1:5" ht="14.25" customHeight="1" x14ac:dyDescent="0.2">
      <c r="A16" s="228" t="s">
        <v>1612</v>
      </c>
      <c r="B16" s="229"/>
      <c r="C16" s="229"/>
      <c r="D16" s="229"/>
      <c r="E16" s="59">
        <v>64</v>
      </c>
    </row>
    <row r="17" spans="1:5" x14ac:dyDescent="0.2">
      <c r="A17" s="74"/>
      <c r="B17" s="75"/>
      <c r="C17" s="75"/>
      <c r="D17" s="75"/>
      <c r="E17" s="76"/>
    </row>
    <row r="18" spans="1:5" s="39" customFormat="1" ht="42.75" customHeight="1" x14ac:dyDescent="0.2">
      <c r="A18" s="41" t="s">
        <v>909</v>
      </c>
      <c r="B18" s="230" t="s">
        <v>657</v>
      </c>
      <c r="C18" s="230"/>
      <c r="D18" s="230"/>
      <c r="E18" s="230"/>
    </row>
    <row r="19" spans="1:5" ht="25.5" customHeight="1" x14ac:dyDescent="0.2">
      <c r="A19" s="261" t="s">
        <v>1604</v>
      </c>
      <c r="B19" s="262"/>
      <c r="C19" s="262"/>
      <c r="D19" s="262"/>
      <c r="E19" s="126">
        <v>39</v>
      </c>
    </row>
    <row r="20" spans="1:5" ht="12.75" customHeight="1" x14ac:dyDescent="0.2">
      <c r="A20" s="233"/>
      <c r="B20" s="234"/>
      <c r="C20" s="234"/>
      <c r="D20" s="234"/>
      <c r="E20" s="127"/>
    </row>
    <row r="21" spans="1:5" ht="14.25" customHeight="1" x14ac:dyDescent="0.2">
      <c r="A21" s="231" t="s">
        <v>1605</v>
      </c>
      <c r="B21" s="232"/>
      <c r="C21" s="232"/>
      <c r="D21" s="232"/>
      <c r="E21" s="58">
        <v>39</v>
      </c>
    </row>
    <row r="22" spans="1:5" ht="14.25" customHeight="1" x14ac:dyDescent="0.2">
      <c r="A22" s="231" t="s">
        <v>1606</v>
      </c>
      <c r="B22" s="232"/>
      <c r="C22" s="232"/>
      <c r="D22" s="232"/>
      <c r="E22" s="58">
        <v>39</v>
      </c>
    </row>
    <row r="23" spans="1:5" ht="14.25" customHeight="1" x14ac:dyDescent="0.2">
      <c r="A23" s="231" t="s">
        <v>1607</v>
      </c>
      <c r="B23" s="232"/>
      <c r="C23" s="232"/>
      <c r="D23" s="232"/>
      <c r="E23" s="58">
        <v>5</v>
      </c>
    </row>
    <row r="24" spans="1:5" ht="14.25" customHeight="1" x14ac:dyDescent="0.2">
      <c r="A24" s="228" t="s">
        <v>1608</v>
      </c>
      <c r="B24" s="229"/>
      <c r="C24" s="229"/>
      <c r="D24" s="229"/>
      <c r="E24" s="59">
        <v>34</v>
      </c>
    </row>
    <row r="25" spans="1:5" x14ac:dyDescent="0.2">
      <c r="A25" s="74"/>
      <c r="B25" s="75"/>
      <c r="C25" s="75"/>
      <c r="D25" s="75"/>
      <c r="E25" s="76"/>
    </row>
    <row r="26" spans="1:5" s="39" customFormat="1" ht="42.75" customHeight="1" x14ac:dyDescent="0.2">
      <c r="A26" s="41" t="s">
        <v>910</v>
      </c>
      <c r="B26" s="230" t="s">
        <v>659</v>
      </c>
      <c r="C26" s="230"/>
      <c r="D26" s="230"/>
      <c r="E26" s="230"/>
    </row>
    <row r="27" spans="1:5" ht="25.5" customHeight="1" x14ac:dyDescent="0.2">
      <c r="A27" s="261" t="s">
        <v>1599</v>
      </c>
      <c r="B27" s="262"/>
      <c r="C27" s="262"/>
      <c r="D27" s="262"/>
      <c r="E27" s="126">
        <v>9</v>
      </c>
    </row>
    <row r="28" spans="1:5" ht="12.75" customHeight="1" x14ac:dyDescent="0.2">
      <c r="A28" s="233"/>
      <c r="B28" s="234"/>
      <c r="C28" s="234"/>
      <c r="D28" s="234"/>
      <c r="E28" s="127"/>
    </row>
    <row r="29" spans="1:5" ht="14.25" customHeight="1" x14ac:dyDescent="0.2">
      <c r="A29" s="231" t="s">
        <v>1600</v>
      </c>
      <c r="B29" s="232"/>
      <c r="C29" s="232"/>
      <c r="D29" s="232"/>
      <c r="E29" s="58">
        <v>9</v>
      </c>
    </row>
    <row r="30" spans="1:5" ht="14.25" customHeight="1" x14ac:dyDescent="0.2">
      <c r="A30" s="231" t="s">
        <v>1601</v>
      </c>
      <c r="B30" s="232"/>
      <c r="C30" s="232"/>
      <c r="D30" s="232"/>
      <c r="E30" s="58">
        <v>9</v>
      </c>
    </row>
    <row r="31" spans="1:5" ht="14.25" customHeight="1" x14ac:dyDescent="0.2">
      <c r="A31" s="231" t="s">
        <v>1602</v>
      </c>
      <c r="B31" s="232"/>
      <c r="C31" s="232"/>
      <c r="D31" s="232"/>
      <c r="E31" s="58">
        <v>6</v>
      </c>
    </row>
    <row r="32" spans="1:5" ht="14.25" customHeight="1" x14ac:dyDescent="0.2">
      <c r="A32" s="228" t="s">
        <v>1603</v>
      </c>
      <c r="B32" s="229"/>
      <c r="C32" s="229"/>
      <c r="D32" s="229"/>
      <c r="E32" s="59">
        <v>3</v>
      </c>
    </row>
    <row r="33" spans="1:5" x14ac:dyDescent="0.2">
      <c r="A33" s="74"/>
      <c r="B33" s="75"/>
      <c r="C33" s="75"/>
      <c r="D33" s="75"/>
      <c r="E33" s="76"/>
    </row>
    <row r="34" spans="1:5" s="39" customFormat="1" ht="29.25" customHeight="1" x14ac:dyDescent="0.2">
      <c r="A34" s="41" t="s">
        <v>1593</v>
      </c>
      <c r="B34" s="230" t="s">
        <v>665</v>
      </c>
      <c r="C34" s="230"/>
      <c r="D34" s="230"/>
      <c r="E34" s="230"/>
    </row>
    <row r="35" spans="1:5" ht="25.5" customHeight="1" x14ac:dyDescent="0.2">
      <c r="A35" s="261" t="s">
        <v>1594</v>
      </c>
      <c r="B35" s="262"/>
      <c r="C35" s="262"/>
      <c r="D35" s="262"/>
      <c r="E35" s="126">
        <v>1</v>
      </c>
    </row>
    <row r="36" spans="1:5" ht="12.75" customHeight="1" x14ac:dyDescent="0.2">
      <c r="A36" s="233"/>
      <c r="B36" s="234"/>
      <c r="C36" s="234"/>
      <c r="D36" s="234"/>
      <c r="E36" s="127"/>
    </row>
    <row r="37" spans="1:5" ht="14.25" customHeight="1" x14ac:dyDescent="0.2">
      <c r="A37" s="231" t="s">
        <v>1595</v>
      </c>
      <c r="B37" s="232"/>
      <c r="C37" s="232"/>
      <c r="D37" s="232"/>
      <c r="E37" s="58">
        <v>1</v>
      </c>
    </row>
    <row r="38" spans="1:5" ht="14.25" customHeight="1" x14ac:dyDescent="0.2">
      <c r="A38" s="231" t="s">
        <v>1596</v>
      </c>
      <c r="B38" s="232"/>
      <c r="C38" s="232"/>
      <c r="D38" s="232"/>
      <c r="E38" s="58">
        <v>1</v>
      </c>
    </row>
    <row r="39" spans="1:5" ht="14.25" customHeight="1" x14ac:dyDescent="0.2">
      <c r="A39" s="231" t="s">
        <v>1597</v>
      </c>
      <c r="B39" s="232"/>
      <c r="C39" s="232"/>
      <c r="D39" s="232"/>
      <c r="E39" s="58">
        <v>0</v>
      </c>
    </row>
    <row r="40" spans="1:5" ht="14.25" customHeight="1" x14ac:dyDescent="0.2">
      <c r="A40" s="228" t="s">
        <v>1598</v>
      </c>
      <c r="B40" s="229"/>
      <c r="C40" s="229"/>
      <c r="D40" s="229"/>
      <c r="E40" s="59">
        <v>1</v>
      </c>
    </row>
    <row r="41" spans="1:5" x14ac:dyDescent="0.2">
      <c r="A41" s="74"/>
      <c r="B41" s="75"/>
      <c r="C41" s="75"/>
      <c r="D41" s="75"/>
      <c r="E41" s="76"/>
    </row>
    <row r="42" spans="1:5" s="39" customFormat="1" ht="29.25" customHeight="1" x14ac:dyDescent="0.2">
      <c r="A42" s="41" t="s">
        <v>1587</v>
      </c>
      <c r="B42" s="230" t="s">
        <v>667</v>
      </c>
      <c r="C42" s="230"/>
      <c r="D42" s="230"/>
      <c r="E42" s="230"/>
    </row>
    <row r="43" spans="1:5" ht="25.5" customHeight="1" x14ac:dyDescent="0.2">
      <c r="A43" s="261" t="s">
        <v>1588</v>
      </c>
      <c r="B43" s="262"/>
      <c r="C43" s="262"/>
      <c r="D43" s="262"/>
      <c r="E43" s="126">
        <v>40</v>
      </c>
    </row>
    <row r="44" spans="1:5" ht="12.75" customHeight="1" x14ac:dyDescent="0.2">
      <c r="A44" s="233"/>
      <c r="B44" s="234"/>
      <c r="C44" s="234"/>
      <c r="D44" s="234"/>
      <c r="E44" s="127"/>
    </row>
    <row r="45" spans="1:5" ht="14.25" customHeight="1" x14ac:dyDescent="0.2">
      <c r="A45" s="231" t="s">
        <v>1589</v>
      </c>
      <c r="B45" s="232"/>
      <c r="C45" s="232"/>
      <c r="D45" s="232"/>
      <c r="E45" s="58">
        <v>40</v>
      </c>
    </row>
    <row r="46" spans="1:5" ht="14.25" customHeight="1" x14ac:dyDescent="0.2">
      <c r="A46" s="231" t="s">
        <v>1590</v>
      </c>
      <c r="B46" s="232"/>
      <c r="C46" s="232"/>
      <c r="D46" s="232"/>
      <c r="E46" s="58">
        <v>40</v>
      </c>
    </row>
    <row r="47" spans="1:5" ht="14.25" customHeight="1" x14ac:dyDescent="0.2">
      <c r="A47" s="231" t="s">
        <v>1591</v>
      </c>
      <c r="B47" s="232"/>
      <c r="C47" s="232"/>
      <c r="D47" s="232"/>
      <c r="E47" s="58">
        <v>0</v>
      </c>
    </row>
    <row r="48" spans="1:5" ht="14.25" customHeight="1" x14ac:dyDescent="0.2">
      <c r="A48" s="228" t="s">
        <v>1592</v>
      </c>
      <c r="B48" s="229"/>
      <c r="C48" s="229"/>
      <c r="D48" s="229"/>
      <c r="E48" s="59">
        <v>40</v>
      </c>
    </row>
    <row r="49" spans="1:5" x14ac:dyDescent="0.2">
      <c r="A49" s="74"/>
      <c r="B49" s="75"/>
      <c r="C49" s="75"/>
      <c r="D49" s="75"/>
      <c r="E49" s="76"/>
    </row>
    <row r="50" spans="1:5" s="39" customFormat="1" ht="29.25" customHeight="1" x14ac:dyDescent="0.2">
      <c r="A50" s="41" t="s">
        <v>1581</v>
      </c>
      <c r="B50" s="230" t="s">
        <v>673</v>
      </c>
      <c r="C50" s="230"/>
      <c r="D50" s="230"/>
      <c r="E50" s="230"/>
    </row>
    <row r="51" spans="1:5" ht="25.5" customHeight="1" x14ac:dyDescent="0.2">
      <c r="A51" s="261" t="s">
        <v>1582</v>
      </c>
      <c r="B51" s="262"/>
      <c r="C51" s="262"/>
      <c r="D51" s="262"/>
      <c r="E51" s="126">
        <v>1</v>
      </c>
    </row>
    <row r="52" spans="1:5" ht="12.75" customHeight="1" x14ac:dyDescent="0.2">
      <c r="A52" s="233"/>
      <c r="B52" s="234"/>
      <c r="C52" s="234"/>
      <c r="D52" s="234"/>
      <c r="E52" s="127"/>
    </row>
    <row r="53" spans="1:5" ht="14.25" customHeight="1" x14ac:dyDescent="0.2">
      <c r="A53" s="231" t="s">
        <v>1583</v>
      </c>
      <c r="B53" s="232"/>
      <c r="C53" s="232"/>
      <c r="D53" s="232"/>
      <c r="E53" s="58">
        <v>1</v>
      </c>
    </row>
    <row r="54" spans="1:5" ht="14.25" customHeight="1" x14ac:dyDescent="0.2">
      <c r="A54" s="231" t="s">
        <v>1584</v>
      </c>
      <c r="B54" s="232"/>
      <c r="C54" s="232"/>
      <c r="D54" s="232"/>
      <c r="E54" s="58">
        <v>1</v>
      </c>
    </row>
    <row r="55" spans="1:5" ht="14.25" customHeight="1" x14ac:dyDescent="0.2">
      <c r="A55" s="231" t="s">
        <v>1585</v>
      </c>
      <c r="B55" s="232"/>
      <c r="C55" s="232"/>
      <c r="D55" s="232"/>
      <c r="E55" s="58">
        <v>0</v>
      </c>
    </row>
    <row r="56" spans="1:5" ht="14.25" customHeight="1" x14ac:dyDescent="0.2">
      <c r="A56" s="228" t="s">
        <v>1586</v>
      </c>
      <c r="B56" s="229"/>
      <c r="C56" s="229"/>
      <c r="D56" s="229"/>
      <c r="E56" s="59">
        <v>1</v>
      </c>
    </row>
    <row r="57" spans="1:5" x14ac:dyDescent="0.2">
      <c r="A57" s="74"/>
      <c r="B57" s="75"/>
      <c r="C57" s="75"/>
      <c r="D57" s="75"/>
      <c r="E57" s="76"/>
    </row>
    <row r="58" spans="1:5" s="39" customFormat="1" ht="20.100000000000001" customHeight="1" x14ac:dyDescent="0.2">
      <c r="A58" s="41" t="s">
        <v>1150</v>
      </c>
      <c r="B58" s="230" t="s">
        <v>681</v>
      </c>
      <c r="C58" s="230"/>
      <c r="D58" s="230"/>
      <c r="E58" s="230"/>
    </row>
    <row r="59" spans="1:5" ht="25.5" customHeight="1" x14ac:dyDescent="0.2">
      <c r="A59" s="261" t="s">
        <v>1564</v>
      </c>
      <c r="B59" s="262"/>
      <c r="C59" s="262"/>
      <c r="D59" s="262"/>
      <c r="E59" s="126">
        <v>174</v>
      </c>
    </row>
    <row r="60" spans="1:5" ht="12.75" customHeight="1" x14ac:dyDescent="0.2">
      <c r="A60" s="233"/>
      <c r="B60" s="234"/>
      <c r="C60" s="234"/>
      <c r="D60" s="234"/>
      <c r="E60" s="127"/>
    </row>
    <row r="61" spans="1:5" ht="14.25" customHeight="1" x14ac:dyDescent="0.2">
      <c r="A61" s="231" t="s">
        <v>1570</v>
      </c>
      <c r="B61" s="232"/>
      <c r="C61" s="232"/>
      <c r="D61" s="232"/>
      <c r="E61" s="58">
        <v>174</v>
      </c>
    </row>
    <row r="62" spans="1:5" ht="14.25" customHeight="1" x14ac:dyDescent="0.2">
      <c r="A62" s="231" t="s">
        <v>1565</v>
      </c>
      <c r="B62" s="232"/>
      <c r="C62" s="232"/>
      <c r="D62" s="232"/>
      <c r="E62" s="58">
        <v>174</v>
      </c>
    </row>
    <row r="63" spans="1:5" ht="14.25" customHeight="1" x14ac:dyDescent="0.2">
      <c r="A63" s="231" t="s">
        <v>1571</v>
      </c>
      <c r="B63" s="232"/>
      <c r="C63" s="232"/>
      <c r="D63" s="232"/>
      <c r="E63" s="58">
        <v>0</v>
      </c>
    </row>
    <row r="64" spans="1:5" ht="14.25" customHeight="1" x14ac:dyDescent="0.2">
      <c r="A64" s="228" t="s">
        <v>1572</v>
      </c>
      <c r="B64" s="229"/>
      <c r="C64" s="229"/>
      <c r="D64" s="229"/>
      <c r="E64" s="59">
        <v>174</v>
      </c>
    </row>
    <row r="65" spans="1:5" x14ac:dyDescent="0.2">
      <c r="A65" s="74"/>
      <c r="B65" s="75"/>
      <c r="C65" s="75"/>
      <c r="D65" s="75"/>
      <c r="E65" s="76"/>
    </row>
    <row r="66" spans="1:5" s="39" customFormat="1" ht="22.35" customHeight="1" x14ac:dyDescent="0.2">
      <c r="A66" s="41" t="s">
        <v>1573</v>
      </c>
      <c r="B66" s="230" t="s">
        <v>685</v>
      </c>
      <c r="C66" s="230"/>
      <c r="D66" s="230"/>
      <c r="E66" s="230"/>
    </row>
    <row r="67" spans="1:5" ht="25.5" customHeight="1" x14ac:dyDescent="0.2">
      <c r="A67" s="261" t="s">
        <v>1574</v>
      </c>
      <c r="B67" s="262"/>
      <c r="C67" s="262"/>
      <c r="D67" s="262"/>
      <c r="E67" s="126">
        <v>29</v>
      </c>
    </row>
    <row r="68" spans="1:5" ht="12.75" customHeight="1" x14ac:dyDescent="0.2">
      <c r="A68" s="233"/>
      <c r="B68" s="234"/>
      <c r="C68" s="234"/>
      <c r="D68" s="234"/>
      <c r="E68" s="127"/>
    </row>
    <row r="69" spans="1:5" ht="14.25" customHeight="1" x14ac:dyDescent="0.2">
      <c r="A69" s="231" t="s">
        <v>1575</v>
      </c>
      <c r="B69" s="232"/>
      <c r="C69" s="232"/>
      <c r="D69" s="232"/>
      <c r="E69" s="58">
        <v>29</v>
      </c>
    </row>
    <row r="70" spans="1:5" ht="14.25" customHeight="1" x14ac:dyDescent="0.2">
      <c r="A70" s="231" t="s">
        <v>1566</v>
      </c>
      <c r="B70" s="232"/>
      <c r="C70" s="232"/>
      <c r="D70" s="232"/>
      <c r="E70" s="58">
        <v>29</v>
      </c>
    </row>
    <row r="71" spans="1:5" ht="14.25" customHeight="1" x14ac:dyDescent="0.2">
      <c r="A71" s="231" t="s">
        <v>1576</v>
      </c>
      <c r="B71" s="232"/>
      <c r="C71" s="232"/>
      <c r="D71" s="232"/>
      <c r="E71" s="58">
        <v>0</v>
      </c>
    </row>
    <row r="72" spans="1:5" ht="14.25" customHeight="1" x14ac:dyDescent="0.2">
      <c r="A72" s="228" t="s">
        <v>1577</v>
      </c>
      <c r="B72" s="229"/>
      <c r="C72" s="229"/>
      <c r="D72" s="229"/>
      <c r="E72" s="59">
        <v>29</v>
      </c>
    </row>
    <row r="73" spans="1:5" x14ac:dyDescent="0.2">
      <c r="A73" s="74"/>
      <c r="B73" s="75"/>
      <c r="C73" s="75"/>
      <c r="D73" s="75"/>
      <c r="E73" s="76"/>
    </row>
    <row r="74" spans="1:5" s="39" customFormat="1" ht="23.45" customHeight="1" x14ac:dyDescent="0.2">
      <c r="A74" s="41" t="s">
        <v>1567</v>
      </c>
      <c r="B74" s="230" t="s">
        <v>1228</v>
      </c>
      <c r="C74" s="230"/>
      <c r="D74" s="230"/>
      <c r="E74" s="230"/>
    </row>
    <row r="75" spans="1:5" ht="25.5" customHeight="1" x14ac:dyDescent="0.2">
      <c r="A75" s="261" t="s">
        <v>1568</v>
      </c>
      <c r="B75" s="262"/>
      <c r="C75" s="262"/>
      <c r="D75" s="262"/>
      <c r="E75" s="126">
        <v>203</v>
      </c>
    </row>
    <row r="76" spans="1:5" ht="12.75" customHeight="1" x14ac:dyDescent="0.2">
      <c r="A76" s="233"/>
      <c r="B76" s="234"/>
      <c r="C76" s="234"/>
      <c r="D76" s="234"/>
      <c r="E76" s="127"/>
    </row>
    <row r="77" spans="1:5" ht="14.25" customHeight="1" x14ac:dyDescent="0.2">
      <c r="A77" s="231" t="s">
        <v>1578</v>
      </c>
      <c r="B77" s="232"/>
      <c r="C77" s="232"/>
      <c r="D77" s="232"/>
      <c r="E77" s="58">
        <v>203</v>
      </c>
    </row>
    <row r="78" spans="1:5" ht="14.25" customHeight="1" x14ac:dyDescent="0.2">
      <c r="A78" s="231" t="s">
        <v>1569</v>
      </c>
      <c r="B78" s="232"/>
      <c r="C78" s="232"/>
      <c r="D78" s="232"/>
      <c r="E78" s="58">
        <v>203</v>
      </c>
    </row>
    <row r="79" spans="1:5" ht="14.25" customHeight="1" x14ac:dyDescent="0.2">
      <c r="A79" s="231" t="s">
        <v>1579</v>
      </c>
      <c r="B79" s="232"/>
      <c r="C79" s="232"/>
      <c r="D79" s="232"/>
      <c r="E79" s="58">
        <v>0</v>
      </c>
    </row>
    <row r="80" spans="1:5" ht="14.25" customHeight="1" x14ac:dyDescent="0.2">
      <c r="A80" s="228" t="s">
        <v>1580</v>
      </c>
      <c r="B80" s="229"/>
      <c r="C80" s="229"/>
      <c r="D80" s="229"/>
      <c r="E80" s="59">
        <v>203</v>
      </c>
    </row>
    <row r="81" spans="1:5" x14ac:dyDescent="0.2">
      <c r="A81" s="74"/>
      <c r="B81" s="75"/>
      <c r="C81" s="75"/>
      <c r="D81" s="75"/>
      <c r="E81" s="76"/>
    </row>
  </sheetData>
  <mergeCells count="65">
    <mergeCell ref="B58:E58"/>
    <mergeCell ref="A59:D59"/>
    <mergeCell ref="A60:D60"/>
    <mergeCell ref="A56:D56"/>
    <mergeCell ref="A7:E7"/>
    <mergeCell ref="B9:E9"/>
    <mergeCell ref="B50:E50"/>
    <mergeCell ref="A52:D52"/>
    <mergeCell ref="A54:D54"/>
    <mergeCell ref="A51:D51"/>
    <mergeCell ref="A53:D53"/>
    <mergeCell ref="A55:D55"/>
    <mergeCell ref="B42:E42"/>
    <mergeCell ref="A43:D43"/>
    <mergeCell ref="A44:D44"/>
    <mergeCell ref="A61:D61"/>
    <mergeCell ref="A62:D62"/>
    <mergeCell ref="A64:D64"/>
    <mergeCell ref="B66:E66"/>
    <mergeCell ref="A67:D67"/>
    <mergeCell ref="A63:D63"/>
    <mergeCell ref="A68:D68"/>
    <mergeCell ref="A69:D69"/>
    <mergeCell ref="A70:D70"/>
    <mergeCell ref="A72:D72"/>
    <mergeCell ref="B74:E74"/>
    <mergeCell ref="A71:D71"/>
    <mergeCell ref="A75:D75"/>
    <mergeCell ref="A76:D76"/>
    <mergeCell ref="A77:D77"/>
    <mergeCell ref="A78:D78"/>
    <mergeCell ref="A80:D80"/>
    <mergeCell ref="A79:D79"/>
    <mergeCell ref="A45:D45"/>
    <mergeCell ref="A46:D46"/>
    <mergeCell ref="A47:D47"/>
    <mergeCell ref="A48:D48"/>
    <mergeCell ref="B34:E34"/>
    <mergeCell ref="A35:D35"/>
    <mergeCell ref="A36:D36"/>
    <mergeCell ref="A37:D37"/>
    <mergeCell ref="A38:D38"/>
    <mergeCell ref="A39:D39"/>
    <mergeCell ref="A40:D40"/>
    <mergeCell ref="A31:D31"/>
    <mergeCell ref="A32:D32"/>
    <mergeCell ref="B18:E18"/>
    <mergeCell ref="A19:D19"/>
    <mergeCell ref="A20:D20"/>
    <mergeCell ref="A21:D21"/>
    <mergeCell ref="A22:D22"/>
    <mergeCell ref="A23:D23"/>
    <mergeCell ref="A24:D24"/>
    <mergeCell ref="B26:E26"/>
    <mergeCell ref="A27:D27"/>
    <mergeCell ref="A28:D28"/>
    <mergeCell ref="A29:D29"/>
    <mergeCell ref="A30:D30"/>
    <mergeCell ref="A15:D15"/>
    <mergeCell ref="A16:D16"/>
    <mergeCell ref="B10:E10"/>
    <mergeCell ref="A11:D11"/>
    <mergeCell ref="A12:D12"/>
    <mergeCell ref="A13:D13"/>
    <mergeCell ref="A14:D14"/>
  </mergeCells>
  <pageMargins left="0.51181102362204722" right="0.51181102362204722" top="0.78740157480314965" bottom="0.78740157480314965" header="0.31496062992125984" footer="0.31496062992125984"/>
  <pageSetup paperSize="9" scale="90" orientation="portrait" horizontalDpi="360" verticalDpi="360" r:id="rId1"/>
  <headerFooter>
    <oddFooter>&amp;R&amp;P</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A655DD-876A-4CB6-BB1D-35A3FA166ED7}">
  <sheetPr>
    <tabColor rgb="FFFFFF00"/>
  </sheetPr>
  <dimension ref="A1:D69"/>
  <sheetViews>
    <sheetView view="pageBreakPreview" zoomScale="90" zoomScaleNormal="95" zoomScaleSheetLayoutView="90" workbookViewId="0">
      <selection activeCell="E1" sqref="E1:E1048576"/>
    </sheetView>
  </sheetViews>
  <sheetFormatPr defaultColWidth="9" defaultRowHeight="12.75" x14ac:dyDescent="0.2"/>
  <cols>
    <col min="1" max="1" width="19.5" style="31" customWidth="1"/>
    <col min="2" max="2" width="21.25" style="31" customWidth="1"/>
    <col min="3" max="3" width="23" style="31" customWidth="1"/>
    <col min="4" max="4" width="17.25" style="31" customWidth="1"/>
    <col min="5" max="16384" width="9" style="29"/>
  </cols>
  <sheetData>
    <row r="1" spans="1:4" ht="15" customHeight="1" x14ac:dyDescent="0.2">
      <c r="A1" s="33"/>
      <c r="B1" s="34"/>
      <c r="C1" s="35"/>
      <c r="D1" s="35"/>
    </row>
    <row r="2" spans="1:4" x14ac:dyDescent="0.2">
      <c r="A2" s="33" t="s">
        <v>820</v>
      </c>
      <c r="B2" s="34"/>
      <c r="C2" s="35"/>
      <c r="D2" s="35"/>
    </row>
    <row r="3" spans="1:4" x14ac:dyDescent="0.2">
      <c r="A3" s="33" t="s">
        <v>2</v>
      </c>
      <c r="B3" s="34"/>
      <c r="C3" s="35"/>
      <c r="D3" s="35"/>
    </row>
    <row r="4" spans="1:4" x14ac:dyDescent="0.2">
      <c r="A4" s="33" t="s">
        <v>1166</v>
      </c>
      <c r="B4" s="34"/>
      <c r="C4" s="35"/>
      <c r="D4" s="35"/>
    </row>
    <row r="5" spans="1:4" x14ac:dyDescent="0.2">
      <c r="A5" s="33"/>
      <c r="B5" s="34"/>
      <c r="C5" s="35"/>
      <c r="D5" s="35"/>
    </row>
    <row r="6" spans="1:4" ht="13.5" thickBot="1" x14ac:dyDescent="0.25">
      <c r="A6" s="37"/>
      <c r="B6" s="38"/>
      <c r="C6" s="38"/>
      <c r="D6" s="38"/>
    </row>
    <row r="7" spans="1:4" s="39" customFormat="1" ht="21" customHeight="1" thickBot="1" x14ac:dyDescent="0.25">
      <c r="A7" s="250" t="s">
        <v>1246</v>
      </c>
      <c r="B7" s="251"/>
      <c r="C7" s="251"/>
      <c r="D7" s="251"/>
    </row>
    <row r="8" spans="1:4" x14ac:dyDescent="0.2">
      <c r="A8" s="30"/>
    </row>
    <row r="9" spans="1:4" ht="17.25" customHeight="1" x14ac:dyDescent="0.2">
      <c r="A9" s="40" t="s">
        <v>1139</v>
      </c>
      <c r="B9" s="244" t="s">
        <v>693</v>
      </c>
      <c r="C9" s="244"/>
      <c r="D9" s="244"/>
    </row>
    <row r="10" spans="1:4" ht="14.25" customHeight="1" x14ac:dyDescent="0.2">
      <c r="A10" s="293"/>
      <c r="B10" s="294"/>
      <c r="C10" s="77"/>
      <c r="D10" s="77"/>
    </row>
    <row r="11" spans="1:4" s="39" customFormat="1" ht="31.5" customHeight="1" x14ac:dyDescent="0.2">
      <c r="A11" s="41" t="s">
        <v>1480</v>
      </c>
      <c r="B11" s="230" t="s">
        <v>695</v>
      </c>
      <c r="C11" s="230"/>
      <c r="D11" s="230"/>
    </row>
    <row r="12" spans="1:4" ht="14.25" customHeight="1" x14ac:dyDescent="0.2">
      <c r="A12" s="274" t="s">
        <v>821</v>
      </c>
      <c r="B12" s="275"/>
      <c r="C12" s="45" t="s">
        <v>822</v>
      </c>
      <c r="D12" s="104" t="s">
        <v>879</v>
      </c>
    </row>
    <row r="13" spans="1:4" s="39" customFormat="1" ht="14.25" customHeight="1" x14ac:dyDescent="0.2">
      <c r="A13" s="284" t="s">
        <v>1481</v>
      </c>
      <c r="B13" s="48" t="s">
        <v>1482</v>
      </c>
      <c r="C13" s="107">
        <v>36.989999999999995</v>
      </c>
      <c r="D13" s="108">
        <v>36.989999999999995</v>
      </c>
    </row>
    <row r="14" spans="1:4" s="39" customFormat="1" ht="14.25" customHeight="1" x14ac:dyDescent="0.2">
      <c r="A14" s="288"/>
      <c r="B14" s="48" t="s">
        <v>1483</v>
      </c>
      <c r="C14" s="107">
        <v>0.92500000000000004</v>
      </c>
      <c r="D14" s="108">
        <v>0.92500000000000004</v>
      </c>
    </row>
    <row r="15" spans="1:4" s="39" customFormat="1" ht="14.25" customHeight="1" x14ac:dyDescent="0.2">
      <c r="A15" s="283" t="s">
        <v>1484</v>
      </c>
      <c r="B15" s="48" t="s">
        <v>1485</v>
      </c>
      <c r="C15" s="107">
        <v>1.26</v>
      </c>
      <c r="D15" s="108">
        <v>1.26</v>
      </c>
    </row>
    <row r="16" spans="1:4" s="39" customFormat="1" ht="14.25" customHeight="1" x14ac:dyDescent="0.2">
      <c r="A16" s="277"/>
      <c r="B16" s="48" t="s">
        <v>1486</v>
      </c>
      <c r="C16" s="107">
        <v>0.27</v>
      </c>
      <c r="D16" s="108">
        <v>0.27</v>
      </c>
    </row>
    <row r="17" spans="1:4" s="39" customFormat="1" ht="14.25" customHeight="1" x14ac:dyDescent="0.2">
      <c r="A17" s="278"/>
      <c r="B17" s="48" t="s">
        <v>1487</v>
      </c>
      <c r="C17" s="107">
        <v>0.13500000000000001</v>
      </c>
      <c r="D17" s="108">
        <v>0.13500000000000001</v>
      </c>
    </row>
    <row r="18" spans="1:4" s="39" customFormat="1" ht="14.25" customHeight="1" x14ac:dyDescent="0.2">
      <c r="A18" s="283" t="s">
        <v>1488</v>
      </c>
      <c r="B18" s="48" t="s">
        <v>1485</v>
      </c>
      <c r="C18" s="107">
        <v>1.5</v>
      </c>
      <c r="D18" s="108">
        <v>1.5</v>
      </c>
    </row>
    <row r="19" spans="1:4" s="39" customFormat="1" ht="14.25" customHeight="1" x14ac:dyDescent="0.2">
      <c r="A19" s="277"/>
      <c r="B19" s="48" t="s">
        <v>1486</v>
      </c>
      <c r="C19" s="107">
        <v>0.37000000000000005</v>
      </c>
      <c r="D19" s="108">
        <v>0.37000000000000005</v>
      </c>
    </row>
    <row r="20" spans="1:4" s="39" customFormat="1" ht="14.25" customHeight="1" x14ac:dyDescent="0.2">
      <c r="A20" s="278"/>
      <c r="B20" s="48" t="s">
        <v>1487</v>
      </c>
      <c r="C20" s="107">
        <v>0.125</v>
      </c>
      <c r="D20" s="108">
        <v>0.125</v>
      </c>
    </row>
    <row r="21" spans="1:4" s="39" customFormat="1" ht="14.25" customHeight="1" x14ac:dyDescent="0.2">
      <c r="A21" s="283" t="s">
        <v>1489</v>
      </c>
      <c r="B21" s="48" t="s">
        <v>1485</v>
      </c>
      <c r="C21" s="107">
        <v>2.2200000000000002</v>
      </c>
      <c r="D21" s="108">
        <v>2.2200000000000002</v>
      </c>
    </row>
    <row r="22" spans="1:4" s="39" customFormat="1" ht="14.25" customHeight="1" x14ac:dyDescent="0.2">
      <c r="A22" s="277"/>
      <c r="B22" s="48" t="s">
        <v>1486</v>
      </c>
      <c r="C22" s="107">
        <v>0.31000000000000005</v>
      </c>
      <c r="D22" s="108">
        <v>0.31000000000000005</v>
      </c>
    </row>
    <row r="23" spans="1:4" s="39" customFormat="1" ht="14.25" customHeight="1" x14ac:dyDescent="0.2">
      <c r="A23" s="278"/>
      <c r="B23" s="48" t="s">
        <v>1487</v>
      </c>
      <c r="C23" s="107">
        <v>2.75</v>
      </c>
      <c r="D23" s="108">
        <v>2.75</v>
      </c>
    </row>
    <row r="24" spans="1:4" ht="14.25" customHeight="1" x14ac:dyDescent="0.2">
      <c r="A24" s="231" t="s">
        <v>1507</v>
      </c>
      <c r="B24" s="232"/>
      <c r="C24" s="232"/>
      <c r="D24" s="58">
        <v>46.85499999999999</v>
      </c>
    </row>
    <row r="25" spans="1:4" ht="14.25" customHeight="1" x14ac:dyDescent="0.2">
      <c r="A25" s="231" t="s">
        <v>1490</v>
      </c>
      <c r="B25" s="232"/>
      <c r="C25" s="232"/>
      <c r="D25" s="58">
        <v>46.86</v>
      </c>
    </row>
    <row r="26" spans="1:4" ht="14.25" customHeight="1" x14ac:dyDescent="0.2">
      <c r="A26" s="231" t="s">
        <v>1508</v>
      </c>
      <c r="B26" s="232"/>
      <c r="C26" s="232"/>
      <c r="D26" s="58">
        <v>0</v>
      </c>
    </row>
    <row r="27" spans="1:4" ht="14.25" customHeight="1" x14ac:dyDescent="0.2">
      <c r="A27" s="228" t="s">
        <v>1509</v>
      </c>
      <c r="B27" s="229"/>
      <c r="C27" s="229"/>
      <c r="D27" s="59">
        <v>46.85499999999999</v>
      </c>
    </row>
    <row r="28" spans="1:4" s="39" customFormat="1" ht="14.25" customHeight="1" x14ac:dyDescent="0.2">
      <c r="A28" s="100"/>
      <c r="B28" s="135"/>
      <c r="C28" s="107"/>
      <c r="D28" s="108"/>
    </row>
    <row r="29" spans="1:4" s="39" customFormat="1" ht="19.5" customHeight="1" x14ac:dyDescent="0.2">
      <c r="A29" s="41" t="s">
        <v>1140</v>
      </c>
      <c r="B29" s="230" t="s">
        <v>700</v>
      </c>
      <c r="C29" s="230"/>
      <c r="D29" s="230"/>
    </row>
    <row r="30" spans="1:4" ht="14.25" customHeight="1" x14ac:dyDescent="0.2">
      <c r="A30" s="274" t="s">
        <v>821</v>
      </c>
      <c r="B30" s="275"/>
      <c r="C30" s="45" t="s">
        <v>824</v>
      </c>
      <c r="D30" s="104" t="s">
        <v>908</v>
      </c>
    </row>
    <row r="31" spans="1:4" s="39" customFormat="1" ht="14.25" customHeight="1" x14ac:dyDescent="0.2">
      <c r="A31" s="101" t="s">
        <v>1491</v>
      </c>
      <c r="B31" s="48"/>
      <c r="C31" s="107">
        <v>29.6</v>
      </c>
      <c r="D31" s="108">
        <v>29.6</v>
      </c>
    </row>
    <row r="32" spans="1:4" s="39" customFormat="1" ht="14.25" customHeight="1" x14ac:dyDescent="0.2">
      <c r="A32" s="100" t="s">
        <v>1492</v>
      </c>
      <c r="B32" s="48"/>
      <c r="C32" s="107">
        <v>11.6</v>
      </c>
      <c r="D32" s="108">
        <v>11.6</v>
      </c>
    </row>
    <row r="33" spans="1:4" s="39" customFormat="1" ht="14.25" customHeight="1" x14ac:dyDescent="0.2">
      <c r="A33" s="100" t="s">
        <v>1493</v>
      </c>
      <c r="B33" s="48"/>
      <c r="C33" s="107">
        <v>6.27</v>
      </c>
      <c r="D33" s="108">
        <v>6.27</v>
      </c>
    </row>
    <row r="34" spans="1:4" s="39" customFormat="1" ht="14.25" customHeight="1" x14ac:dyDescent="0.2">
      <c r="A34" s="101" t="s">
        <v>1494</v>
      </c>
      <c r="B34" s="48"/>
      <c r="C34" s="107">
        <v>2.2000000000000002</v>
      </c>
      <c r="D34" s="108">
        <v>2.2000000000000002</v>
      </c>
    </row>
    <row r="35" spans="1:4" s="39" customFormat="1" ht="14.25" customHeight="1" x14ac:dyDescent="0.2">
      <c r="A35" s="101" t="s">
        <v>1495</v>
      </c>
      <c r="B35" s="48"/>
      <c r="C35" s="107">
        <v>18.399999999999999</v>
      </c>
      <c r="D35" s="108">
        <v>18.399999999999999</v>
      </c>
    </row>
    <row r="36" spans="1:4" s="39" customFormat="1" ht="14.25" customHeight="1" x14ac:dyDescent="0.2">
      <c r="A36" s="101" t="s">
        <v>1496</v>
      </c>
      <c r="B36" s="48"/>
      <c r="C36" s="107">
        <v>17.2</v>
      </c>
      <c r="D36" s="108">
        <v>17.2</v>
      </c>
    </row>
    <row r="37" spans="1:4" s="39" customFormat="1" ht="14.25" customHeight="1" x14ac:dyDescent="0.2">
      <c r="A37" s="101" t="s">
        <v>1497</v>
      </c>
      <c r="B37" s="48"/>
      <c r="C37" s="107">
        <v>8.6</v>
      </c>
      <c r="D37" s="108">
        <v>8.6</v>
      </c>
    </row>
    <row r="38" spans="1:4" s="39" customFormat="1" ht="14.25" customHeight="1" x14ac:dyDescent="0.2">
      <c r="A38" s="101" t="s">
        <v>1498</v>
      </c>
      <c r="B38" s="48"/>
      <c r="C38" s="107">
        <v>6</v>
      </c>
      <c r="D38" s="108">
        <v>6</v>
      </c>
    </row>
    <row r="39" spans="1:4" s="39" customFormat="1" ht="14.25" customHeight="1" x14ac:dyDescent="0.2">
      <c r="A39" s="101" t="s">
        <v>1499</v>
      </c>
      <c r="B39" s="48"/>
      <c r="C39" s="107">
        <v>50</v>
      </c>
      <c r="D39" s="108">
        <v>53.79</v>
      </c>
    </row>
    <row r="40" spans="1:4" s="39" customFormat="1" ht="14.25" customHeight="1" x14ac:dyDescent="0.2">
      <c r="A40" s="101"/>
      <c r="B40" s="48"/>
      <c r="C40" s="107"/>
      <c r="D40" s="108"/>
    </row>
    <row r="41" spans="1:4" s="39" customFormat="1" ht="14.25" customHeight="1" x14ac:dyDescent="0.2">
      <c r="A41" s="101"/>
      <c r="B41" s="48"/>
      <c r="C41" s="107"/>
      <c r="D41" s="108"/>
    </row>
    <row r="42" spans="1:4" ht="14.25" customHeight="1" x14ac:dyDescent="0.2">
      <c r="A42" s="231" t="s">
        <v>1510</v>
      </c>
      <c r="B42" s="232"/>
      <c r="C42" s="232"/>
      <c r="D42" s="58">
        <v>153.66</v>
      </c>
    </row>
    <row r="43" spans="1:4" ht="14.25" customHeight="1" x14ac:dyDescent="0.2">
      <c r="A43" s="231" t="s">
        <v>1500</v>
      </c>
      <c r="B43" s="232"/>
      <c r="C43" s="232"/>
      <c r="D43" s="58">
        <v>153.66</v>
      </c>
    </row>
    <row r="44" spans="1:4" ht="14.25" customHeight="1" x14ac:dyDescent="0.2">
      <c r="A44" s="231" t="s">
        <v>1511</v>
      </c>
      <c r="B44" s="232"/>
      <c r="C44" s="232"/>
      <c r="D44" s="58">
        <v>0</v>
      </c>
    </row>
    <row r="45" spans="1:4" ht="14.25" customHeight="1" x14ac:dyDescent="0.2">
      <c r="A45" s="228" t="s">
        <v>1512</v>
      </c>
      <c r="B45" s="229"/>
      <c r="C45" s="229"/>
      <c r="D45" s="59">
        <v>153.66</v>
      </c>
    </row>
    <row r="46" spans="1:4" s="39" customFormat="1" ht="14.25" customHeight="1" x14ac:dyDescent="0.2">
      <c r="A46" s="100"/>
      <c r="B46" s="135"/>
      <c r="C46" s="107"/>
      <c r="D46" s="108"/>
    </row>
    <row r="47" spans="1:4" s="39" customFormat="1" ht="51" customHeight="1" x14ac:dyDescent="0.2">
      <c r="A47" s="41" t="s">
        <v>1501</v>
      </c>
      <c r="B47" s="230" t="s">
        <v>1195</v>
      </c>
      <c r="C47" s="230"/>
      <c r="D47" s="230"/>
    </row>
    <row r="48" spans="1:4" ht="14.25" customHeight="1" x14ac:dyDescent="0.2">
      <c r="A48" s="274" t="s">
        <v>821</v>
      </c>
      <c r="B48" s="275"/>
      <c r="C48" s="45" t="s">
        <v>824</v>
      </c>
      <c r="D48" s="104" t="s">
        <v>908</v>
      </c>
    </row>
    <row r="49" spans="1:4" s="39" customFormat="1" ht="14.25" customHeight="1" x14ac:dyDescent="0.2">
      <c r="A49" s="101" t="s">
        <v>1320</v>
      </c>
      <c r="B49" s="48"/>
      <c r="C49" s="107">
        <v>4.45</v>
      </c>
      <c r="D49" s="108">
        <v>4.45</v>
      </c>
    </row>
    <row r="50" spans="1:4" s="39" customFormat="1" ht="14.25" customHeight="1" x14ac:dyDescent="0.2">
      <c r="A50" s="100" t="s">
        <v>959</v>
      </c>
      <c r="B50" s="48"/>
      <c r="C50" s="107">
        <v>4.9000000000000004</v>
      </c>
      <c r="D50" s="108">
        <v>4.9000000000000004</v>
      </c>
    </row>
    <row r="51" spans="1:4" s="39" customFormat="1" ht="14.25" customHeight="1" x14ac:dyDescent="0.2">
      <c r="A51" s="100" t="s">
        <v>1502</v>
      </c>
      <c r="B51" s="48"/>
      <c r="C51" s="107">
        <v>23.4</v>
      </c>
      <c r="D51" s="108">
        <v>23.4</v>
      </c>
    </row>
    <row r="52" spans="1:4" s="39" customFormat="1" ht="14.25" customHeight="1" x14ac:dyDescent="0.2">
      <c r="A52" s="101" t="s">
        <v>1503</v>
      </c>
      <c r="B52" s="48"/>
      <c r="C52" s="107">
        <v>3.6</v>
      </c>
      <c r="D52" s="108">
        <v>3.6</v>
      </c>
    </row>
    <row r="53" spans="1:4" s="39" customFormat="1" ht="14.25" customHeight="1" x14ac:dyDescent="0.2">
      <c r="A53" s="101" t="s">
        <v>889</v>
      </c>
      <c r="B53" s="48"/>
      <c r="C53" s="107">
        <v>3.8</v>
      </c>
      <c r="D53" s="108">
        <v>3.8</v>
      </c>
    </row>
    <row r="54" spans="1:4" s="39" customFormat="1" ht="14.25" customHeight="1" x14ac:dyDescent="0.2">
      <c r="A54" s="101"/>
      <c r="B54" s="48"/>
      <c r="C54" s="107"/>
      <c r="D54" s="108"/>
    </row>
    <row r="55" spans="1:4" ht="14.25" customHeight="1" x14ac:dyDescent="0.2">
      <c r="A55" s="231" t="s">
        <v>1513</v>
      </c>
      <c r="B55" s="232"/>
      <c r="C55" s="232"/>
      <c r="D55" s="58">
        <v>40.15</v>
      </c>
    </row>
    <row r="56" spans="1:4" ht="14.25" customHeight="1" x14ac:dyDescent="0.2">
      <c r="A56" s="231" t="s">
        <v>1504</v>
      </c>
      <c r="B56" s="232"/>
      <c r="C56" s="232"/>
      <c r="D56" s="58">
        <v>40.15</v>
      </c>
    </row>
    <row r="57" spans="1:4" ht="14.25" customHeight="1" x14ac:dyDescent="0.2">
      <c r="A57" s="231" t="s">
        <v>1514</v>
      </c>
      <c r="B57" s="232"/>
      <c r="C57" s="232"/>
      <c r="D57" s="58">
        <v>0</v>
      </c>
    </row>
    <row r="58" spans="1:4" ht="14.25" customHeight="1" x14ac:dyDescent="0.2">
      <c r="A58" s="228" t="s">
        <v>1515</v>
      </c>
      <c r="B58" s="229"/>
      <c r="C58" s="229"/>
      <c r="D58" s="59">
        <v>40.15</v>
      </c>
    </row>
    <row r="59" spans="1:4" s="39" customFormat="1" ht="14.25" customHeight="1" x14ac:dyDescent="0.2">
      <c r="A59" s="100"/>
      <c r="B59" s="135"/>
      <c r="C59" s="107"/>
      <c r="D59" s="108"/>
    </row>
    <row r="60" spans="1:4" s="39" customFormat="1" ht="51" customHeight="1" x14ac:dyDescent="0.2">
      <c r="A60" s="41" t="s">
        <v>1505</v>
      </c>
      <c r="B60" s="230" t="s">
        <v>1196</v>
      </c>
      <c r="C60" s="230"/>
      <c r="D60" s="230"/>
    </row>
    <row r="61" spans="1:4" ht="14.25" customHeight="1" x14ac:dyDescent="0.2">
      <c r="A61" s="274" t="s">
        <v>821</v>
      </c>
      <c r="B61" s="275"/>
      <c r="C61" s="45" t="s">
        <v>824</v>
      </c>
      <c r="D61" s="104" t="s">
        <v>908</v>
      </c>
    </row>
    <row r="62" spans="1:4" s="39" customFormat="1" ht="14.25" customHeight="1" x14ac:dyDescent="0.2">
      <c r="A62" s="101" t="s">
        <v>1099</v>
      </c>
      <c r="B62" s="48"/>
      <c r="C62" s="107">
        <v>10</v>
      </c>
      <c r="D62" s="108">
        <v>10</v>
      </c>
    </row>
    <row r="63" spans="1:4" s="39" customFormat="1" ht="14.25" customHeight="1" x14ac:dyDescent="0.2">
      <c r="A63" s="100" t="s">
        <v>1506</v>
      </c>
      <c r="B63" s="48"/>
      <c r="C63" s="107">
        <v>21.6</v>
      </c>
      <c r="D63" s="108">
        <v>21.6</v>
      </c>
    </row>
    <row r="64" spans="1:4" s="39" customFormat="1" ht="14.25" customHeight="1" x14ac:dyDescent="0.2">
      <c r="A64" s="101"/>
      <c r="B64" s="48"/>
      <c r="C64" s="107"/>
      <c r="D64" s="108"/>
    </row>
    <row r="65" spans="1:4" ht="14.25" customHeight="1" x14ac:dyDescent="0.2">
      <c r="A65" s="231" t="s">
        <v>1513</v>
      </c>
      <c r="B65" s="232"/>
      <c r="C65" s="232"/>
      <c r="D65" s="58">
        <v>31.6</v>
      </c>
    </row>
    <row r="66" spans="1:4" ht="14.25" customHeight="1" x14ac:dyDescent="0.2">
      <c r="A66" s="231" t="s">
        <v>1504</v>
      </c>
      <c r="B66" s="232"/>
      <c r="C66" s="232"/>
      <c r="D66" s="58">
        <v>31.6</v>
      </c>
    </row>
    <row r="67" spans="1:4" ht="14.25" customHeight="1" x14ac:dyDescent="0.2">
      <c r="A67" s="231" t="s">
        <v>1514</v>
      </c>
      <c r="B67" s="232"/>
      <c r="C67" s="232"/>
      <c r="D67" s="58">
        <v>0</v>
      </c>
    </row>
    <row r="68" spans="1:4" ht="14.25" customHeight="1" x14ac:dyDescent="0.2">
      <c r="A68" s="228" t="s">
        <v>1515</v>
      </c>
      <c r="B68" s="229"/>
      <c r="C68" s="229"/>
      <c r="D68" s="59">
        <v>31.6</v>
      </c>
    </row>
    <row r="69" spans="1:4" s="39" customFormat="1" ht="14.25" customHeight="1" x14ac:dyDescent="0.2">
      <c r="A69" s="100"/>
      <c r="B69" s="135"/>
      <c r="C69" s="107"/>
      <c r="D69" s="108"/>
    </row>
  </sheetData>
  <mergeCells count="31">
    <mergeCell ref="A61:B61"/>
    <mergeCell ref="A65:C65"/>
    <mergeCell ref="A66:C66"/>
    <mergeCell ref="A68:C68"/>
    <mergeCell ref="A26:C26"/>
    <mergeCell ref="A44:C44"/>
    <mergeCell ref="A57:C57"/>
    <mergeCell ref="A67:C67"/>
    <mergeCell ref="A48:B48"/>
    <mergeCell ref="A55:C55"/>
    <mergeCell ref="A56:C56"/>
    <mergeCell ref="A58:C58"/>
    <mergeCell ref="B60:D60"/>
    <mergeCell ref="A30:B30"/>
    <mergeCell ref="A42:C42"/>
    <mergeCell ref="A43:C43"/>
    <mergeCell ref="A13:A14"/>
    <mergeCell ref="A15:A17"/>
    <mergeCell ref="A18:A20"/>
    <mergeCell ref="A45:C45"/>
    <mergeCell ref="B47:D47"/>
    <mergeCell ref="B29:D29"/>
    <mergeCell ref="A21:A23"/>
    <mergeCell ref="A24:C24"/>
    <mergeCell ref="A25:C25"/>
    <mergeCell ref="A27:C27"/>
    <mergeCell ref="A10:B10"/>
    <mergeCell ref="A7:D7"/>
    <mergeCell ref="B9:D9"/>
    <mergeCell ref="B11:D11"/>
    <mergeCell ref="A12:B12"/>
  </mergeCells>
  <pageMargins left="0.51181102362204722" right="0.51181102362204722" top="0.78740157480314965" bottom="0.78740157480314965" header="0.31496062992125984" footer="0.31496062992125984"/>
  <pageSetup paperSize="9" scale="90" orientation="portrait" horizontalDpi="360" verticalDpi="360" r:id="rId1"/>
  <headerFooter>
    <oddFooter>&amp;R&amp;P</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79A35E-8B29-4926-A5B4-284EEB0955B0}">
  <sheetPr>
    <tabColor rgb="FFFFFF00"/>
  </sheetPr>
  <dimension ref="A1:F79"/>
  <sheetViews>
    <sheetView view="pageBreakPreview" zoomScale="90" zoomScaleNormal="95" zoomScaleSheetLayoutView="90" workbookViewId="0">
      <selection activeCell="G17" sqref="G17"/>
    </sheetView>
  </sheetViews>
  <sheetFormatPr defaultColWidth="9" defaultRowHeight="12.75" x14ac:dyDescent="0.2"/>
  <cols>
    <col min="1" max="1" width="19.5" style="31" customWidth="1"/>
    <col min="2" max="2" width="14" style="31" customWidth="1"/>
    <col min="3" max="3" width="19" style="31" customWidth="1"/>
    <col min="4" max="4" width="17.25" style="31" customWidth="1"/>
    <col min="5" max="5" width="15" style="38" customWidth="1"/>
    <col min="6" max="16384" width="9" style="29"/>
  </cols>
  <sheetData>
    <row r="1" spans="1:6" x14ac:dyDescent="0.2">
      <c r="A1" s="26"/>
      <c r="B1" s="27"/>
      <c r="C1" s="27"/>
      <c r="D1" s="27"/>
      <c r="E1" s="28"/>
    </row>
    <row r="2" spans="1:6" x14ac:dyDescent="0.2">
      <c r="A2" s="30"/>
      <c r="E2" s="32"/>
    </row>
    <row r="3" spans="1:6" x14ac:dyDescent="0.2">
      <c r="A3" s="30"/>
      <c r="E3" s="32"/>
    </row>
    <row r="4" spans="1:6" x14ac:dyDescent="0.2">
      <c r="A4" s="30"/>
      <c r="E4" s="32"/>
    </row>
    <row r="5" spans="1:6" ht="15" customHeight="1" x14ac:dyDescent="0.2">
      <c r="A5" s="33"/>
      <c r="B5" s="34"/>
      <c r="C5" s="35"/>
      <c r="D5" s="35"/>
      <c r="E5" s="36"/>
    </row>
    <row r="6" spans="1:6" x14ac:dyDescent="0.2">
      <c r="A6" s="33" t="s">
        <v>820</v>
      </c>
      <c r="B6" s="34"/>
      <c r="C6" s="35"/>
      <c r="D6" s="35"/>
      <c r="E6" s="36"/>
    </row>
    <row r="7" spans="1:6" x14ac:dyDescent="0.2">
      <c r="A7" s="33" t="s">
        <v>2</v>
      </c>
      <c r="B7" s="34"/>
      <c r="C7" s="35"/>
      <c r="D7" s="35"/>
      <c r="E7" s="36"/>
    </row>
    <row r="8" spans="1:6" x14ac:dyDescent="0.2">
      <c r="A8" s="33" t="s">
        <v>1166</v>
      </c>
      <c r="B8" s="34"/>
      <c r="C8" s="35"/>
      <c r="D8" s="35"/>
      <c r="E8" s="36"/>
    </row>
    <row r="9" spans="1:6" x14ac:dyDescent="0.2">
      <c r="A9" s="33"/>
      <c r="B9" s="34"/>
      <c r="C9" s="35"/>
      <c r="D9" s="35"/>
      <c r="E9" s="36"/>
    </row>
    <row r="10" spans="1:6" ht="13.5" thickBot="1" x14ac:dyDescent="0.25">
      <c r="A10" s="37"/>
      <c r="B10" s="38"/>
      <c r="C10" s="38"/>
      <c r="D10" s="38"/>
      <c r="E10" s="32"/>
    </row>
    <row r="11" spans="1:6" s="39" customFormat="1" ht="21" customHeight="1" thickBot="1" x14ac:dyDescent="0.25">
      <c r="A11" s="250" t="s">
        <v>1246</v>
      </c>
      <c r="B11" s="251"/>
      <c r="C11" s="251"/>
      <c r="D11" s="251"/>
      <c r="E11" s="252"/>
    </row>
    <row r="12" spans="1:6" x14ac:dyDescent="0.2">
      <c r="A12" s="30"/>
      <c r="E12" s="32"/>
    </row>
    <row r="13" spans="1:6" ht="17.25" customHeight="1" x14ac:dyDescent="0.2">
      <c r="A13" s="40" t="s">
        <v>1137</v>
      </c>
      <c r="B13" s="244" t="s">
        <v>713</v>
      </c>
      <c r="C13" s="244"/>
      <c r="D13" s="244"/>
      <c r="E13" s="244"/>
    </row>
    <row r="14" spans="1:6" s="39" customFormat="1" ht="21" customHeight="1" x14ac:dyDescent="0.2">
      <c r="A14" s="41" t="s">
        <v>1832</v>
      </c>
      <c r="B14" s="230" t="s">
        <v>719</v>
      </c>
      <c r="C14" s="230"/>
      <c r="D14" s="230"/>
      <c r="E14" s="230"/>
      <c r="F14" s="67"/>
    </row>
    <row r="15" spans="1:6" s="49" customFormat="1" ht="16.5" customHeight="1" x14ac:dyDescent="0.2">
      <c r="A15" s="297"/>
      <c r="B15" s="298"/>
      <c r="C15" s="73"/>
      <c r="D15" s="79"/>
      <c r="E15" s="98" t="s">
        <v>908</v>
      </c>
    </row>
    <row r="16" spans="1:6" s="49" customFormat="1" ht="17.25" customHeight="1" x14ac:dyDescent="0.2">
      <c r="A16" s="242" t="s">
        <v>1833</v>
      </c>
      <c r="B16" s="243"/>
      <c r="C16" s="243"/>
      <c r="D16" s="243"/>
      <c r="E16" s="69">
        <v>10380</v>
      </c>
    </row>
    <row r="17" spans="1:5" s="49" customFormat="1" ht="8.25" customHeight="1" x14ac:dyDescent="0.2">
      <c r="A17" s="180"/>
      <c r="B17" s="144"/>
      <c r="C17" s="144"/>
      <c r="D17" s="144"/>
      <c r="E17" s="69"/>
    </row>
    <row r="18" spans="1:5" s="49" customFormat="1" ht="16.5" customHeight="1" x14ac:dyDescent="0.2">
      <c r="A18" s="242" t="s">
        <v>1834</v>
      </c>
      <c r="B18" s="243"/>
      <c r="C18" s="243"/>
      <c r="D18" s="243"/>
      <c r="E18" s="69">
        <v>10380</v>
      </c>
    </row>
    <row r="19" spans="1:5" s="49" customFormat="1" ht="16.5" customHeight="1" x14ac:dyDescent="0.2">
      <c r="A19" s="242" t="s">
        <v>1835</v>
      </c>
      <c r="B19" s="243"/>
      <c r="C19" s="243"/>
      <c r="D19" s="243"/>
      <c r="E19" s="69">
        <v>10380</v>
      </c>
    </row>
    <row r="20" spans="1:5" s="39" customFormat="1" ht="14.25" customHeight="1" x14ac:dyDescent="0.2">
      <c r="A20" s="242" t="s">
        <v>1837</v>
      </c>
      <c r="B20" s="243"/>
      <c r="C20" s="243"/>
      <c r="D20" s="243"/>
      <c r="E20" s="46">
        <v>8380</v>
      </c>
    </row>
    <row r="21" spans="1:5" s="39" customFormat="1" ht="16.5" customHeight="1" x14ac:dyDescent="0.2">
      <c r="A21" s="245" t="s">
        <v>1836</v>
      </c>
      <c r="B21" s="246"/>
      <c r="C21" s="246"/>
      <c r="D21" s="246"/>
      <c r="E21" s="68">
        <v>2000</v>
      </c>
    </row>
    <row r="22" spans="1:5" x14ac:dyDescent="0.2">
      <c r="A22" s="74"/>
      <c r="B22" s="75"/>
      <c r="C22" s="75"/>
      <c r="D22" s="75"/>
      <c r="E22" s="76"/>
    </row>
    <row r="23" spans="1:5" s="39" customFormat="1" ht="23.1" customHeight="1" x14ac:dyDescent="0.2">
      <c r="A23" s="41" t="s">
        <v>1516</v>
      </c>
      <c r="B23" s="230" t="s">
        <v>1205</v>
      </c>
      <c r="C23" s="230"/>
      <c r="D23" s="230"/>
      <c r="E23" s="230"/>
    </row>
    <row r="24" spans="1:5" ht="25.5" customHeight="1" x14ac:dyDescent="0.2">
      <c r="A24" s="261" t="s">
        <v>1517</v>
      </c>
      <c r="B24" s="262"/>
      <c r="C24" s="262"/>
      <c r="D24" s="262"/>
      <c r="E24" s="126">
        <v>10</v>
      </c>
    </row>
    <row r="25" spans="1:5" ht="12.75" customHeight="1" x14ac:dyDescent="0.2">
      <c r="A25" s="233"/>
      <c r="B25" s="234"/>
      <c r="C25" s="234"/>
      <c r="D25" s="234"/>
      <c r="E25" s="127"/>
    </row>
    <row r="26" spans="1:5" ht="14.25" customHeight="1" x14ac:dyDescent="0.2">
      <c r="A26" s="231" t="s">
        <v>1541</v>
      </c>
      <c r="B26" s="232"/>
      <c r="C26" s="232"/>
      <c r="D26" s="232"/>
      <c r="E26" s="58">
        <v>10</v>
      </c>
    </row>
    <row r="27" spans="1:5" ht="14.25" customHeight="1" x14ac:dyDescent="0.2">
      <c r="A27" s="231" t="s">
        <v>1518</v>
      </c>
      <c r="B27" s="232"/>
      <c r="C27" s="232"/>
      <c r="D27" s="232"/>
      <c r="E27" s="58">
        <v>10</v>
      </c>
    </row>
    <row r="28" spans="1:5" ht="14.25" customHeight="1" x14ac:dyDescent="0.2">
      <c r="A28" s="231" t="s">
        <v>1542</v>
      </c>
      <c r="B28" s="232"/>
      <c r="C28" s="232"/>
      <c r="D28" s="232"/>
      <c r="E28" s="58">
        <v>0</v>
      </c>
    </row>
    <row r="29" spans="1:5" ht="14.25" customHeight="1" x14ac:dyDescent="0.2">
      <c r="A29" s="228" t="s">
        <v>1543</v>
      </c>
      <c r="B29" s="229"/>
      <c r="C29" s="229"/>
      <c r="D29" s="229"/>
      <c r="E29" s="59">
        <v>10</v>
      </c>
    </row>
    <row r="30" spans="1:5" x14ac:dyDescent="0.2">
      <c r="A30" s="74"/>
      <c r="B30" s="75"/>
      <c r="C30" s="75"/>
      <c r="D30" s="75"/>
      <c r="E30" s="76"/>
    </row>
    <row r="31" spans="1:5" s="39" customFormat="1" ht="21" customHeight="1" x14ac:dyDescent="0.2">
      <c r="A31" s="41" t="s">
        <v>1519</v>
      </c>
      <c r="B31" s="230" t="s">
        <v>1206</v>
      </c>
      <c r="C31" s="230"/>
      <c r="D31" s="230"/>
      <c r="E31" s="230"/>
    </row>
    <row r="32" spans="1:5" ht="25.5" customHeight="1" x14ac:dyDescent="0.2">
      <c r="A32" s="261" t="s">
        <v>1520</v>
      </c>
      <c r="B32" s="262"/>
      <c r="C32" s="262"/>
      <c r="D32" s="262"/>
      <c r="E32" s="126">
        <v>15</v>
      </c>
    </row>
    <row r="33" spans="1:5" ht="12.75" customHeight="1" x14ac:dyDescent="0.2">
      <c r="A33" s="233"/>
      <c r="B33" s="234"/>
      <c r="C33" s="234"/>
      <c r="D33" s="234"/>
      <c r="E33" s="127"/>
    </row>
    <row r="34" spans="1:5" ht="14.25" customHeight="1" x14ac:dyDescent="0.2">
      <c r="A34" s="231" t="s">
        <v>1544</v>
      </c>
      <c r="B34" s="232"/>
      <c r="C34" s="232"/>
      <c r="D34" s="232"/>
      <c r="E34" s="58">
        <v>15</v>
      </c>
    </row>
    <row r="35" spans="1:5" ht="14.25" customHeight="1" x14ac:dyDescent="0.2">
      <c r="A35" s="231" t="s">
        <v>1522</v>
      </c>
      <c r="B35" s="232"/>
      <c r="C35" s="232"/>
      <c r="D35" s="232"/>
      <c r="E35" s="58">
        <v>15</v>
      </c>
    </row>
    <row r="36" spans="1:5" ht="14.25" customHeight="1" x14ac:dyDescent="0.2">
      <c r="A36" s="231" t="s">
        <v>1545</v>
      </c>
      <c r="B36" s="232"/>
      <c r="C36" s="232"/>
      <c r="D36" s="232"/>
      <c r="E36" s="58">
        <v>0</v>
      </c>
    </row>
    <row r="37" spans="1:5" ht="14.25" customHeight="1" x14ac:dyDescent="0.2">
      <c r="A37" s="228" t="s">
        <v>1546</v>
      </c>
      <c r="B37" s="229"/>
      <c r="C37" s="229"/>
      <c r="D37" s="229"/>
      <c r="E37" s="59">
        <v>15</v>
      </c>
    </row>
    <row r="38" spans="1:5" x14ac:dyDescent="0.2">
      <c r="A38" s="74"/>
      <c r="B38" s="75"/>
      <c r="C38" s="75"/>
      <c r="D38" s="75"/>
      <c r="E38" s="76"/>
    </row>
    <row r="39" spans="1:5" s="39" customFormat="1" ht="24.6" customHeight="1" x14ac:dyDescent="0.2">
      <c r="A39" s="41" t="s">
        <v>1523</v>
      </c>
      <c r="B39" s="230" t="s">
        <v>1207</v>
      </c>
      <c r="C39" s="230"/>
      <c r="D39" s="230"/>
      <c r="E39" s="230"/>
    </row>
    <row r="40" spans="1:5" ht="25.5" customHeight="1" x14ac:dyDescent="0.2">
      <c r="A40" s="261" t="s">
        <v>1517</v>
      </c>
      <c r="B40" s="262"/>
      <c r="C40" s="262"/>
      <c r="D40" s="262"/>
      <c r="E40" s="126">
        <v>15</v>
      </c>
    </row>
    <row r="41" spans="1:5" ht="12.75" customHeight="1" x14ac:dyDescent="0.2">
      <c r="A41" s="233"/>
      <c r="B41" s="234"/>
      <c r="C41" s="234"/>
      <c r="D41" s="234"/>
      <c r="E41" s="127"/>
    </row>
    <row r="42" spans="1:5" ht="14.25" customHeight="1" x14ac:dyDescent="0.2">
      <c r="A42" s="231" t="s">
        <v>1547</v>
      </c>
      <c r="B42" s="232"/>
      <c r="C42" s="232"/>
      <c r="D42" s="232"/>
      <c r="E42" s="58">
        <v>15</v>
      </c>
    </row>
    <row r="43" spans="1:5" ht="14.25" customHeight="1" x14ac:dyDescent="0.2">
      <c r="A43" s="231" t="s">
        <v>1525</v>
      </c>
      <c r="B43" s="232"/>
      <c r="C43" s="232"/>
      <c r="D43" s="232"/>
      <c r="E43" s="58">
        <v>15</v>
      </c>
    </row>
    <row r="44" spans="1:5" ht="14.25" customHeight="1" x14ac:dyDescent="0.2">
      <c r="A44" s="231" t="s">
        <v>1548</v>
      </c>
      <c r="B44" s="232"/>
      <c r="C44" s="232"/>
      <c r="D44" s="232"/>
      <c r="E44" s="58">
        <v>0</v>
      </c>
    </row>
    <row r="45" spans="1:5" ht="14.25" customHeight="1" x14ac:dyDescent="0.2">
      <c r="A45" s="228" t="s">
        <v>1549</v>
      </c>
      <c r="B45" s="229"/>
      <c r="C45" s="229"/>
      <c r="D45" s="229"/>
      <c r="E45" s="59">
        <v>15</v>
      </c>
    </row>
    <row r="46" spans="1:5" x14ac:dyDescent="0.2">
      <c r="A46" s="74"/>
      <c r="B46" s="75"/>
      <c r="C46" s="75"/>
      <c r="D46" s="75"/>
      <c r="E46" s="76"/>
    </row>
    <row r="47" spans="1:5" s="39" customFormat="1" ht="23.1" customHeight="1" x14ac:dyDescent="0.2">
      <c r="A47" s="41" t="s">
        <v>1526</v>
      </c>
      <c r="B47" s="230" t="s">
        <v>1208</v>
      </c>
      <c r="C47" s="230"/>
      <c r="D47" s="230"/>
      <c r="E47" s="230"/>
    </row>
    <row r="48" spans="1:5" ht="25.5" customHeight="1" x14ac:dyDescent="0.2">
      <c r="A48" s="261" t="s">
        <v>1520</v>
      </c>
      <c r="B48" s="262"/>
      <c r="C48" s="262"/>
      <c r="D48" s="262"/>
      <c r="E48" s="126">
        <v>26</v>
      </c>
    </row>
    <row r="49" spans="1:5" ht="12.75" customHeight="1" x14ac:dyDescent="0.2">
      <c r="A49" s="233"/>
      <c r="B49" s="234"/>
      <c r="C49" s="234"/>
      <c r="D49" s="234"/>
      <c r="E49" s="127"/>
    </row>
    <row r="50" spans="1:5" ht="14.25" customHeight="1" x14ac:dyDescent="0.2">
      <c r="A50" s="231" t="s">
        <v>1550</v>
      </c>
      <c r="B50" s="232"/>
      <c r="C50" s="232"/>
      <c r="D50" s="232"/>
      <c r="E50" s="58">
        <v>26</v>
      </c>
    </row>
    <row r="51" spans="1:5" ht="14.25" customHeight="1" x14ac:dyDescent="0.2">
      <c r="A51" s="231" t="s">
        <v>1528</v>
      </c>
      <c r="B51" s="232"/>
      <c r="C51" s="232"/>
      <c r="D51" s="232"/>
      <c r="E51" s="58">
        <v>26</v>
      </c>
    </row>
    <row r="52" spans="1:5" ht="14.25" customHeight="1" x14ac:dyDescent="0.2">
      <c r="A52" s="231" t="s">
        <v>1551</v>
      </c>
      <c r="B52" s="232"/>
      <c r="C52" s="232"/>
      <c r="D52" s="232"/>
      <c r="E52" s="58">
        <v>0</v>
      </c>
    </row>
    <row r="53" spans="1:5" ht="14.25" customHeight="1" x14ac:dyDescent="0.2">
      <c r="A53" s="228" t="s">
        <v>1552</v>
      </c>
      <c r="B53" s="229"/>
      <c r="C53" s="229"/>
      <c r="D53" s="229"/>
      <c r="E53" s="59">
        <v>26</v>
      </c>
    </row>
    <row r="54" spans="1:5" x14ac:dyDescent="0.2">
      <c r="A54" s="74"/>
      <c r="B54" s="75"/>
      <c r="C54" s="75"/>
      <c r="D54" s="75"/>
      <c r="E54" s="76"/>
    </row>
    <row r="55" spans="1:5" s="39" customFormat="1" ht="36" customHeight="1" x14ac:dyDescent="0.2">
      <c r="A55" s="41" t="s">
        <v>1529</v>
      </c>
      <c r="B55" s="230" t="s">
        <v>1209</v>
      </c>
      <c r="C55" s="230"/>
      <c r="D55" s="230"/>
      <c r="E55" s="230"/>
    </row>
    <row r="56" spans="1:5" ht="25.5" customHeight="1" x14ac:dyDescent="0.2">
      <c r="A56" s="342" t="s">
        <v>1530</v>
      </c>
      <c r="B56" s="343"/>
      <c r="C56" s="343"/>
      <c r="D56" s="343"/>
      <c r="E56" s="126">
        <v>150</v>
      </c>
    </row>
    <row r="57" spans="1:5" ht="12.75" customHeight="1" x14ac:dyDescent="0.2">
      <c r="A57" s="233"/>
      <c r="B57" s="234"/>
      <c r="C57" s="234"/>
      <c r="D57" s="234"/>
      <c r="E57" s="127"/>
    </row>
    <row r="58" spans="1:5" ht="14.25" customHeight="1" x14ac:dyDescent="0.2">
      <c r="A58" s="231" t="s">
        <v>1553</v>
      </c>
      <c r="B58" s="232"/>
      <c r="C58" s="232"/>
      <c r="D58" s="232"/>
      <c r="E58" s="58">
        <v>150</v>
      </c>
    </row>
    <row r="59" spans="1:5" ht="14.25" customHeight="1" x14ac:dyDescent="0.2">
      <c r="A59" s="231" t="s">
        <v>1532</v>
      </c>
      <c r="B59" s="232"/>
      <c r="C59" s="232"/>
      <c r="D59" s="232"/>
      <c r="E59" s="58">
        <v>150</v>
      </c>
    </row>
    <row r="60" spans="1:5" ht="14.25" customHeight="1" x14ac:dyDescent="0.2">
      <c r="A60" s="231" t="s">
        <v>1554</v>
      </c>
      <c r="B60" s="232"/>
      <c r="C60" s="232"/>
      <c r="D60" s="232"/>
      <c r="E60" s="58">
        <v>0</v>
      </c>
    </row>
    <row r="61" spans="1:5" ht="14.25" customHeight="1" x14ac:dyDescent="0.2">
      <c r="A61" s="228" t="s">
        <v>1555</v>
      </c>
      <c r="B61" s="229"/>
      <c r="C61" s="229"/>
      <c r="D61" s="229"/>
      <c r="E61" s="59">
        <v>150</v>
      </c>
    </row>
    <row r="62" spans="1:5" x14ac:dyDescent="0.2">
      <c r="A62" s="74"/>
      <c r="B62" s="75"/>
      <c r="C62" s="75"/>
      <c r="D62" s="75"/>
      <c r="E62" s="76"/>
    </row>
    <row r="63" spans="1:5" s="39" customFormat="1" ht="36" customHeight="1" x14ac:dyDescent="0.2">
      <c r="A63" s="41" t="s">
        <v>1533</v>
      </c>
      <c r="B63" s="230" t="s">
        <v>1210</v>
      </c>
      <c r="C63" s="230"/>
      <c r="D63" s="230"/>
      <c r="E63" s="230"/>
    </row>
    <row r="64" spans="1:5" ht="25.5" customHeight="1" x14ac:dyDescent="0.2">
      <c r="A64" s="342" t="s">
        <v>1534</v>
      </c>
      <c r="B64" s="343"/>
      <c r="C64" s="343"/>
      <c r="D64" s="343"/>
      <c r="E64" s="126">
        <v>230</v>
      </c>
    </row>
    <row r="65" spans="1:5" ht="12.75" customHeight="1" x14ac:dyDescent="0.2">
      <c r="A65" s="233"/>
      <c r="B65" s="234"/>
      <c r="C65" s="234"/>
      <c r="D65" s="234"/>
      <c r="E65" s="127"/>
    </row>
    <row r="66" spans="1:5" ht="14.25" customHeight="1" x14ac:dyDescent="0.2">
      <c r="A66" s="231" t="s">
        <v>1556</v>
      </c>
      <c r="B66" s="232"/>
      <c r="C66" s="232"/>
      <c r="D66" s="232"/>
      <c r="E66" s="58">
        <v>230</v>
      </c>
    </row>
    <row r="67" spans="1:5" ht="14.25" customHeight="1" x14ac:dyDescent="0.2">
      <c r="A67" s="231" t="s">
        <v>1536</v>
      </c>
      <c r="B67" s="232"/>
      <c r="C67" s="232"/>
      <c r="D67" s="232"/>
      <c r="E67" s="58">
        <v>230</v>
      </c>
    </row>
    <row r="68" spans="1:5" ht="14.25" customHeight="1" x14ac:dyDescent="0.2">
      <c r="A68" s="231" t="s">
        <v>1557</v>
      </c>
      <c r="B68" s="232"/>
      <c r="C68" s="232"/>
      <c r="D68" s="232"/>
      <c r="E68" s="58">
        <v>0</v>
      </c>
    </row>
    <row r="69" spans="1:5" ht="14.25" customHeight="1" x14ac:dyDescent="0.2">
      <c r="A69" s="228" t="s">
        <v>1558</v>
      </c>
      <c r="B69" s="229"/>
      <c r="C69" s="229"/>
      <c r="D69" s="229"/>
      <c r="E69" s="59">
        <v>230</v>
      </c>
    </row>
    <row r="70" spans="1:5" x14ac:dyDescent="0.2">
      <c r="A70" s="74"/>
      <c r="B70" s="75"/>
      <c r="C70" s="75"/>
      <c r="D70" s="75"/>
      <c r="E70" s="76"/>
    </row>
    <row r="71" spans="1:5" s="39" customFormat="1" ht="35.450000000000003" customHeight="1" x14ac:dyDescent="0.2">
      <c r="A71" s="41" t="s">
        <v>1540</v>
      </c>
      <c r="B71" s="230" t="s">
        <v>1211</v>
      </c>
      <c r="C71" s="230"/>
      <c r="D71" s="230"/>
      <c r="E71" s="230"/>
    </row>
    <row r="72" spans="1:5" ht="25.5" customHeight="1" x14ac:dyDescent="0.2">
      <c r="A72" s="342" t="s">
        <v>1537</v>
      </c>
      <c r="B72" s="343"/>
      <c r="C72" s="343"/>
      <c r="D72" s="343"/>
      <c r="E72" s="126">
        <v>189</v>
      </c>
    </row>
    <row r="73" spans="1:5" ht="12.75" customHeight="1" x14ac:dyDescent="0.2">
      <c r="A73" s="233"/>
      <c r="B73" s="234"/>
      <c r="C73" s="234"/>
      <c r="D73" s="234"/>
      <c r="E73" s="127"/>
    </row>
    <row r="74" spans="1:5" ht="14.25" customHeight="1" x14ac:dyDescent="0.2">
      <c r="A74" s="231" t="s">
        <v>1559</v>
      </c>
      <c r="B74" s="232"/>
      <c r="C74" s="232"/>
      <c r="D74" s="232"/>
      <c r="E74" s="58">
        <v>189</v>
      </c>
    </row>
    <row r="75" spans="1:5" ht="14.25" customHeight="1" x14ac:dyDescent="0.2">
      <c r="A75" s="231" t="s">
        <v>1539</v>
      </c>
      <c r="B75" s="232"/>
      <c r="C75" s="232"/>
      <c r="D75" s="232"/>
      <c r="E75" s="58">
        <v>189</v>
      </c>
    </row>
    <row r="76" spans="1:5" ht="14.25" customHeight="1" x14ac:dyDescent="0.2">
      <c r="A76" s="231" t="s">
        <v>1560</v>
      </c>
      <c r="B76" s="232"/>
      <c r="C76" s="232"/>
      <c r="D76" s="232"/>
      <c r="E76" s="58">
        <v>0</v>
      </c>
    </row>
    <row r="77" spans="1:5" ht="14.25" customHeight="1" x14ac:dyDescent="0.2">
      <c r="A77" s="228" t="s">
        <v>1561</v>
      </c>
      <c r="B77" s="229"/>
      <c r="C77" s="229"/>
      <c r="D77" s="229"/>
      <c r="E77" s="59">
        <v>189</v>
      </c>
    </row>
    <row r="78" spans="1:5" x14ac:dyDescent="0.2">
      <c r="A78" s="74"/>
      <c r="B78" s="75"/>
      <c r="C78" s="75"/>
      <c r="D78" s="75"/>
      <c r="E78" s="76"/>
    </row>
    <row r="79" spans="1:5" ht="14.25" customHeight="1" x14ac:dyDescent="0.2">
      <c r="A79" s="293"/>
      <c r="B79" s="294"/>
      <c r="C79" s="77"/>
      <c r="D79" s="77"/>
      <c r="E79" s="78"/>
    </row>
  </sheetData>
  <mergeCells count="59">
    <mergeCell ref="A18:D18"/>
    <mergeCell ref="A19:D19"/>
    <mergeCell ref="A20:D20"/>
    <mergeCell ref="A21:D21"/>
    <mergeCell ref="A11:E11"/>
    <mergeCell ref="B13:E13"/>
    <mergeCell ref="B14:E14"/>
    <mergeCell ref="A15:B15"/>
    <mergeCell ref="A16:D16"/>
    <mergeCell ref="B23:E23"/>
    <mergeCell ref="A24:D24"/>
    <mergeCell ref="A25:D25"/>
    <mergeCell ref="A26:D26"/>
    <mergeCell ref="A79:B79"/>
    <mergeCell ref="A27:D27"/>
    <mergeCell ref="A29:D29"/>
    <mergeCell ref="B31:E31"/>
    <mergeCell ref="A32:D32"/>
    <mergeCell ref="A33:D33"/>
    <mergeCell ref="A34:D34"/>
    <mergeCell ref="A36:D36"/>
    <mergeCell ref="A37:D37"/>
    <mergeCell ref="B39:E39"/>
    <mergeCell ref="A40:D40"/>
    <mergeCell ref="A41:D41"/>
    <mergeCell ref="A42:D42"/>
    <mergeCell ref="A44:D44"/>
    <mergeCell ref="A45:D45"/>
    <mergeCell ref="B47:E47"/>
    <mergeCell ref="A48:D48"/>
    <mergeCell ref="A49:D49"/>
    <mergeCell ref="A50:D50"/>
    <mergeCell ref="A51:D51"/>
    <mergeCell ref="A53:D53"/>
    <mergeCell ref="B63:E63"/>
    <mergeCell ref="A64:D64"/>
    <mergeCell ref="A65:D65"/>
    <mergeCell ref="A66:D66"/>
    <mergeCell ref="B55:E55"/>
    <mergeCell ref="A56:D56"/>
    <mergeCell ref="A57:D57"/>
    <mergeCell ref="A58:D58"/>
    <mergeCell ref="A59:D59"/>
    <mergeCell ref="A74:D74"/>
    <mergeCell ref="A75:D75"/>
    <mergeCell ref="A77:D77"/>
    <mergeCell ref="A28:D28"/>
    <mergeCell ref="A35:D35"/>
    <mergeCell ref="A43:D43"/>
    <mergeCell ref="A52:D52"/>
    <mergeCell ref="A60:D60"/>
    <mergeCell ref="A68:D68"/>
    <mergeCell ref="A76:D76"/>
    <mergeCell ref="A67:D67"/>
    <mergeCell ref="A69:D69"/>
    <mergeCell ref="B71:E71"/>
    <mergeCell ref="A72:D72"/>
    <mergeCell ref="A73:D73"/>
    <mergeCell ref="A61:D61"/>
  </mergeCells>
  <pageMargins left="0.51181102362204722" right="0.51181102362204722" top="0.78740157480314965" bottom="0.78740157480314965" header="0.31496062992125984" footer="0.31496062992125984"/>
  <pageSetup paperSize="9" scale="90" orientation="portrait" horizontalDpi="360" verticalDpi="360" r:id="rId1"/>
  <headerFooter>
    <oddFooter>&amp;R&amp;P</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A91BBF-8F99-49A9-A94C-C6827C325AB0}">
  <sheetPr>
    <tabColor rgb="FFFFFF00"/>
  </sheetPr>
  <dimension ref="A1:E174"/>
  <sheetViews>
    <sheetView tabSelected="1" view="pageBreakPreview" zoomScale="90" zoomScaleNormal="95" zoomScaleSheetLayoutView="90" workbookViewId="0">
      <selection activeCell="H16" sqref="H16"/>
    </sheetView>
  </sheetViews>
  <sheetFormatPr defaultColWidth="9" defaultRowHeight="12.75" x14ac:dyDescent="0.2"/>
  <cols>
    <col min="1" max="1" width="14.625" style="31" customWidth="1"/>
    <col min="2" max="2" width="15.625" style="31" customWidth="1"/>
    <col min="3" max="3" width="20.125" style="31" customWidth="1"/>
    <col min="4" max="4" width="18.625" style="31" customWidth="1"/>
    <col min="5" max="5" width="14.625" style="38" customWidth="1"/>
    <col min="6" max="16384" width="9" style="29"/>
  </cols>
  <sheetData>
    <row r="1" spans="1:5" x14ac:dyDescent="0.2">
      <c r="A1" s="30"/>
      <c r="E1" s="32"/>
    </row>
    <row r="2" spans="1:5" x14ac:dyDescent="0.2">
      <c r="A2" s="34"/>
      <c r="B2" s="34"/>
      <c r="C2" s="35"/>
      <c r="D2" s="35"/>
      <c r="E2" s="54"/>
    </row>
    <row r="3" spans="1:5" x14ac:dyDescent="0.2">
      <c r="A3" s="34" t="s">
        <v>820</v>
      </c>
      <c r="B3" s="34"/>
      <c r="C3" s="35"/>
      <c r="D3" s="35"/>
      <c r="E3" s="54"/>
    </row>
    <row r="4" spans="1:5" x14ac:dyDescent="0.2">
      <c r="A4" s="34" t="s">
        <v>2</v>
      </c>
      <c r="B4" s="34"/>
      <c r="C4" s="35"/>
      <c r="D4" s="35"/>
      <c r="E4" s="54"/>
    </row>
    <row r="5" spans="1:5" x14ac:dyDescent="0.2">
      <c r="A5" s="34" t="s">
        <v>1166</v>
      </c>
      <c r="B5" s="34"/>
      <c r="C5" s="35"/>
      <c r="D5" s="35"/>
      <c r="E5" s="35"/>
    </row>
    <row r="6" spans="1:5" ht="13.5" thickBot="1" x14ac:dyDescent="0.25">
      <c r="A6" s="55"/>
      <c r="B6" s="55"/>
      <c r="C6" s="55"/>
      <c r="D6" s="55"/>
      <c r="E6" s="55"/>
    </row>
    <row r="7" spans="1:5" s="39" customFormat="1" ht="21" customHeight="1" thickBot="1" x14ac:dyDescent="0.25">
      <c r="A7" s="267" t="s">
        <v>1246</v>
      </c>
      <c r="B7" s="251"/>
      <c r="C7" s="251"/>
      <c r="D7" s="251"/>
      <c r="E7" s="268"/>
    </row>
    <row r="8" spans="1:5" x14ac:dyDescent="0.2">
      <c r="A8" s="30"/>
      <c r="E8" s="32"/>
    </row>
    <row r="9" spans="1:5" ht="17.25" customHeight="1" x14ac:dyDescent="0.2">
      <c r="A9" s="40" t="s">
        <v>882</v>
      </c>
      <c r="B9" s="244" t="s">
        <v>729</v>
      </c>
      <c r="C9" s="244"/>
      <c r="D9" s="244"/>
      <c r="E9" s="244"/>
    </row>
    <row r="10" spans="1:5" ht="4.5" customHeight="1" x14ac:dyDescent="0.2">
      <c r="A10" s="56"/>
      <c r="B10" s="84"/>
      <c r="C10" s="84"/>
      <c r="E10" s="57"/>
    </row>
    <row r="11" spans="1:5" ht="17.25" customHeight="1" x14ac:dyDescent="0.2">
      <c r="A11" s="40" t="s">
        <v>913</v>
      </c>
      <c r="B11" s="244" t="s">
        <v>731</v>
      </c>
      <c r="C11" s="244"/>
      <c r="D11" s="244"/>
      <c r="E11" s="244"/>
    </row>
    <row r="12" spans="1:5" s="39" customFormat="1" ht="23.25" customHeight="1" x14ac:dyDescent="0.2">
      <c r="A12" s="41" t="s">
        <v>1616</v>
      </c>
      <c r="B12" s="230" t="s">
        <v>750</v>
      </c>
      <c r="C12" s="230"/>
      <c r="D12" s="230"/>
      <c r="E12" s="230"/>
    </row>
    <row r="13" spans="1:5" s="49" customFormat="1" ht="16.5" customHeight="1" x14ac:dyDescent="0.2">
      <c r="A13" s="328" t="s">
        <v>821</v>
      </c>
      <c r="B13" s="301"/>
      <c r="C13" s="133" t="s">
        <v>824</v>
      </c>
      <c r="D13" s="133" t="s">
        <v>823</v>
      </c>
      <c r="E13" s="98" t="s">
        <v>875</v>
      </c>
    </row>
    <row r="14" spans="1:5" s="49" customFormat="1" ht="15" customHeight="1" x14ac:dyDescent="0.2">
      <c r="A14" s="284" t="s">
        <v>1684</v>
      </c>
      <c r="B14" s="285"/>
      <c r="C14" s="82">
        <v>53</v>
      </c>
      <c r="D14" s="82">
        <v>6.6</v>
      </c>
      <c r="E14" s="69">
        <v>349.79999999999995</v>
      </c>
    </row>
    <row r="15" spans="1:5" s="49" customFormat="1" ht="13.5" customHeight="1" x14ac:dyDescent="0.2">
      <c r="A15" s="288"/>
      <c r="B15" s="289"/>
      <c r="C15" s="82">
        <v>58</v>
      </c>
      <c r="D15" s="82">
        <v>1.2</v>
      </c>
      <c r="E15" s="69">
        <v>69.599999999999994</v>
      </c>
    </row>
    <row r="16" spans="1:5" s="49" customFormat="1" ht="15" customHeight="1" x14ac:dyDescent="0.2">
      <c r="A16" s="284" t="s">
        <v>1685</v>
      </c>
      <c r="B16" s="347"/>
      <c r="C16" s="82">
        <v>37.099999999999994</v>
      </c>
      <c r="D16" s="82">
        <v>6.6</v>
      </c>
      <c r="E16" s="69">
        <v>244.85999999999996</v>
      </c>
    </row>
    <row r="17" spans="1:5" s="49" customFormat="1" x14ac:dyDescent="0.2">
      <c r="A17" s="288"/>
      <c r="B17" s="348"/>
      <c r="C17" s="82">
        <v>58</v>
      </c>
      <c r="D17" s="82">
        <v>1.2</v>
      </c>
      <c r="E17" s="69">
        <v>69.599999999999994</v>
      </c>
    </row>
    <row r="18" spans="1:5" s="49" customFormat="1" ht="15" customHeight="1" x14ac:dyDescent="0.2">
      <c r="A18" s="284" t="s">
        <v>1686</v>
      </c>
      <c r="B18" s="347"/>
      <c r="C18" s="82">
        <v>85</v>
      </c>
      <c r="D18" s="82">
        <v>6.6</v>
      </c>
      <c r="E18" s="69">
        <v>561</v>
      </c>
    </row>
    <row r="19" spans="1:5" s="49" customFormat="1" x14ac:dyDescent="0.2">
      <c r="A19" s="242" t="s">
        <v>1688</v>
      </c>
      <c r="B19" s="243"/>
      <c r="C19" s="243"/>
      <c r="D19" s="243"/>
      <c r="E19" s="69">
        <v>1294.8600000000001</v>
      </c>
    </row>
    <row r="20" spans="1:5" s="49" customFormat="1" x14ac:dyDescent="0.2">
      <c r="A20" s="242" t="s">
        <v>1687</v>
      </c>
      <c r="B20" s="243"/>
      <c r="C20" s="243"/>
      <c r="D20" s="243"/>
      <c r="E20" s="69">
        <v>1294.8599999999999</v>
      </c>
    </row>
    <row r="21" spans="1:5" s="49" customFormat="1" x14ac:dyDescent="0.2">
      <c r="A21" s="242" t="s">
        <v>1689</v>
      </c>
      <c r="B21" s="243"/>
      <c r="C21" s="243"/>
      <c r="D21" s="243"/>
      <c r="E21" s="69">
        <v>733.86</v>
      </c>
    </row>
    <row r="22" spans="1:5" s="39" customFormat="1" x14ac:dyDescent="0.2">
      <c r="A22" s="245" t="s">
        <v>1690</v>
      </c>
      <c r="B22" s="246"/>
      <c r="C22" s="246"/>
      <c r="D22" s="246"/>
      <c r="E22" s="68">
        <v>561.00000000000011</v>
      </c>
    </row>
    <row r="23" spans="1:5" ht="14.25" customHeight="1" x14ac:dyDescent="0.2">
      <c r="A23" s="295"/>
      <c r="B23" s="296"/>
      <c r="C23" s="48"/>
      <c r="D23" s="48"/>
      <c r="E23" s="58"/>
    </row>
    <row r="24" spans="1:5" s="39" customFormat="1" ht="23.25" customHeight="1" x14ac:dyDescent="0.2">
      <c r="A24" s="41" t="s">
        <v>1645</v>
      </c>
      <c r="B24" s="230" t="s">
        <v>1074</v>
      </c>
      <c r="C24" s="230"/>
      <c r="D24" s="230"/>
      <c r="E24" s="230"/>
    </row>
    <row r="25" spans="1:5" s="49" customFormat="1" ht="16.5" customHeight="1" x14ac:dyDescent="0.2">
      <c r="A25" s="328" t="s">
        <v>821</v>
      </c>
      <c r="B25" s="301"/>
      <c r="C25" s="133" t="s">
        <v>824</v>
      </c>
      <c r="D25" s="133" t="s">
        <v>1694</v>
      </c>
      <c r="E25" s="98" t="s">
        <v>875</v>
      </c>
    </row>
    <row r="26" spans="1:5" s="49" customFormat="1" ht="16.5" customHeight="1" x14ac:dyDescent="0.2">
      <c r="A26" s="284" t="s">
        <v>1691</v>
      </c>
      <c r="B26" s="285"/>
      <c r="C26" s="82">
        <v>25</v>
      </c>
      <c r="D26" s="82">
        <v>2</v>
      </c>
      <c r="E26" s="69">
        <v>50</v>
      </c>
    </row>
    <row r="27" spans="1:5" s="49" customFormat="1" ht="16.5" customHeight="1" x14ac:dyDescent="0.2">
      <c r="A27" s="284" t="s">
        <v>1692</v>
      </c>
      <c r="B27" s="285"/>
      <c r="C27" s="82">
        <v>5</v>
      </c>
      <c r="D27" s="82">
        <v>3</v>
      </c>
      <c r="E27" s="69">
        <v>15</v>
      </c>
    </row>
    <row r="28" spans="1:5" s="49" customFormat="1" ht="16.5" customHeight="1" x14ac:dyDescent="0.2">
      <c r="A28" s="110"/>
      <c r="B28" s="167"/>
      <c r="C28" s="82"/>
      <c r="D28" s="82"/>
      <c r="E28" s="69"/>
    </row>
    <row r="29" spans="1:5" s="49" customFormat="1" x14ac:dyDescent="0.2">
      <c r="A29" s="242" t="s">
        <v>1620</v>
      </c>
      <c r="B29" s="243"/>
      <c r="C29" s="243"/>
      <c r="D29" s="243"/>
      <c r="E29" s="69">
        <v>65</v>
      </c>
    </row>
    <row r="30" spans="1:5" s="49" customFormat="1" x14ac:dyDescent="0.2">
      <c r="A30" s="242" t="s">
        <v>1693</v>
      </c>
      <c r="B30" s="243"/>
      <c r="C30" s="243"/>
      <c r="D30" s="243"/>
      <c r="E30" s="69">
        <v>65</v>
      </c>
    </row>
    <row r="31" spans="1:5" s="49" customFormat="1" x14ac:dyDescent="0.2">
      <c r="A31" s="242" t="s">
        <v>1695</v>
      </c>
      <c r="B31" s="243"/>
      <c r="C31" s="243"/>
      <c r="D31" s="243"/>
      <c r="E31" s="69">
        <v>0</v>
      </c>
    </row>
    <row r="32" spans="1:5" s="39" customFormat="1" x14ac:dyDescent="0.2">
      <c r="A32" s="245" t="s">
        <v>1696</v>
      </c>
      <c r="B32" s="246"/>
      <c r="C32" s="246"/>
      <c r="D32" s="246"/>
      <c r="E32" s="68">
        <v>65</v>
      </c>
    </row>
    <row r="33" spans="1:5" ht="14.25" customHeight="1" x14ac:dyDescent="0.2">
      <c r="A33" s="295"/>
      <c r="B33" s="296"/>
      <c r="C33" s="48"/>
      <c r="D33" s="48"/>
      <c r="E33" s="58"/>
    </row>
    <row r="34" spans="1:5" ht="17.25" customHeight="1" x14ac:dyDescent="0.2">
      <c r="A34" s="40" t="s">
        <v>1096</v>
      </c>
      <c r="B34" s="244" t="s">
        <v>756</v>
      </c>
      <c r="C34" s="244"/>
      <c r="D34" s="244"/>
      <c r="E34" s="244"/>
    </row>
    <row r="35" spans="1:5" s="39" customFormat="1" ht="24.75" customHeight="1" x14ac:dyDescent="0.2">
      <c r="A35" s="41" t="s">
        <v>1626</v>
      </c>
      <c r="B35" s="230" t="s">
        <v>758</v>
      </c>
      <c r="C35" s="230"/>
      <c r="D35" s="230"/>
      <c r="E35" s="230"/>
    </row>
    <row r="36" spans="1:5" ht="14.25" customHeight="1" x14ac:dyDescent="0.2">
      <c r="A36" s="274" t="s">
        <v>821</v>
      </c>
      <c r="B36" s="275"/>
      <c r="C36" s="275" t="s">
        <v>822</v>
      </c>
      <c r="D36" s="275"/>
      <c r="E36" s="104" t="s">
        <v>1146</v>
      </c>
    </row>
    <row r="37" spans="1:5" ht="14.25" customHeight="1" x14ac:dyDescent="0.2">
      <c r="A37" s="305" t="s">
        <v>936</v>
      </c>
      <c r="B37" s="306"/>
      <c r="C37" s="86"/>
      <c r="D37" s="86"/>
      <c r="E37" s="58"/>
    </row>
    <row r="38" spans="1:5" ht="12.75" customHeight="1" x14ac:dyDescent="0.2">
      <c r="A38" s="313" t="s">
        <v>1697</v>
      </c>
      <c r="B38" s="314"/>
      <c r="C38" s="276">
        <v>43.5</v>
      </c>
      <c r="D38" s="276"/>
      <c r="E38" s="58">
        <v>2.1750000000000003</v>
      </c>
    </row>
    <row r="39" spans="1:5" ht="14.25" customHeight="1" x14ac:dyDescent="0.2">
      <c r="A39" s="313" t="s">
        <v>1698</v>
      </c>
      <c r="B39" s="314"/>
      <c r="C39" s="276">
        <v>68.38</v>
      </c>
      <c r="D39" s="276"/>
      <c r="E39" s="58">
        <v>3.419</v>
      </c>
    </row>
    <row r="40" spans="1:5" ht="14.25" customHeight="1" x14ac:dyDescent="0.2">
      <c r="A40" s="313" t="s">
        <v>1699</v>
      </c>
      <c r="B40" s="314"/>
      <c r="C40" s="276">
        <v>25.87</v>
      </c>
      <c r="D40" s="276"/>
      <c r="E40" s="58">
        <v>1.2935000000000001</v>
      </c>
    </row>
    <row r="41" spans="1:5" ht="14.25" customHeight="1" x14ac:dyDescent="0.2">
      <c r="A41" s="313" t="s">
        <v>880</v>
      </c>
      <c r="B41" s="314"/>
      <c r="C41" s="276">
        <v>34.950000000000003</v>
      </c>
      <c r="D41" s="276"/>
      <c r="E41" s="58">
        <v>1.7475000000000003</v>
      </c>
    </row>
    <row r="42" spans="1:5" ht="14.25" customHeight="1" x14ac:dyDescent="0.2">
      <c r="A42" s="313" t="s">
        <v>1700</v>
      </c>
      <c r="B42" s="314"/>
      <c r="C42" s="276">
        <v>6</v>
      </c>
      <c r="D42" s="276"/>
      <c r="E42" s="58">
        <v>0.30000000000000004</v>
      </c>
    </row>
    <row r="43" spans="1:5" ht="14.25" customHeight="1" x14ac:dyDescent="0.2">
      <c r="A43" s="106" t="s">
        <v>1701</v>
      </c>
      <c r="B43" s="105"/>
      <c r="C43" s="276">
        <v>10.78</v>
      </c>
      <c r="D43" s="276"/>
      <c r="E43" s="58">
        <v>0.53900000000000003</v>
      </c>
    </row>
    <row r="44" spans="1:5" ht="14.25" customHeight="1" x14ac:dyDescent="0.2">
      <c r="A44" s="313" t="s">
        <v>1702</v>
      </c>
      <c r="B44" s="314"/>
      <c r="C44" s="276">
        <v>2.4</v>
      </c>
      <c r="D44" s="276"/>
      <c r="E44" s="58">
        <v>0.12</v>
      </c>
    </row>
    <row r="45" spans="1:5" s="49" customFormat="1" ht="16.5" customHeight="1" x14ac:dyDescent="0.2">
      <c r="A45" s="283" t="s">
        <v>1703</v>
      </c>
      <c r="B45" s="346"/>
      <c r="C45" s="302">
        <v>2.323</v>
      </c>
      <c r="D45" s="302"/>
      <c r="E45" s="58">
        <v>0.11615</v>
      </c>
    </row>
    <row r="46" spans="1:5" s="49" customFormat="1" ht="16.5" customHeight="1" x14ac:dyDescent="0.2">
      <c r="A46" s="283" t="s">
        <v>1704</v>
      </c>
      <c r="B46" s="346"/>
      <c r="C46" s="302">
        <v>50</v>
      </c>
      <c r="D46" s="302"/>
      <c r="E46" s="58">
        <v>2.5</v>
      </c>
    </row>
    <row r="47" spans="1:5" ht="14.25" customHeight="1" x14ac:dyDescent="0.2">
      <c r="A47" s="231"/>
      <c r="B47" s="232"/>
      <c r="C47" s="232"/>
      <c r="D47" s="232"/>
      <c r="E47" s="58"/>
    </row>
    <row r="48" spans="1:5" s="49" customFormat="1" x14ac:dyDescent="0.2">
      <c r="A48" s="242" t="s">
        <v>1627</v>
      </c>
      <c r="B48" s="243"/>
      <c r="C48" s="243"/>
      <c r="D48" s="243"/>
      <c r="E48" s="69">
        <v>12.210149999999999</v>
      </c>
    </row>
    <row r="49" spans="1:5" s="49" customFormat="1" x14ac:dyDescent="0.2">
      <c r="A49" s="242" t="s">
        <v>1705</v>
      </c>
      <c r="B49" s="243"/>
      <c r="C49" s="243"/>
      <c r="D49" s="243"/>
      <c r="E49" s="69">
        <v>12.21</v>
      </c>
    </row>
    <row r="50" spans="1:5" s="49" customFormat="1" x14ac:dyDescent="0.2">
      <c r="A50" s="242" t="s">
        <v>1706</v>
      </c>
      <c r="B50" s="243"/>
      <c r="C50" s="243"/>
      <c r="D50" s="243"/>
      <c r="E50" s="69">
        <v>9.59</v>
      </c>
    </row>
    <row r="51" spans="1:5" s="39" customFormat="1" x14ac:dyDescent="0.2">
      <c r="A51" s="245" t="s">
        <v>1707</v>
      </c>
      <c r="B51" s="246"/>
      <c r="C51" s="246"/>
      <c r="D51" s="246"/>
      <c r="E51" s="68">
        <v>2.6201499999999989</v>
      </c>
    </row>
    <row r="52" spans="1:5" ht="14.25" customHeight="1" x14ac:dyDescent="0.2">
      <c r="A52" s="295"/>
      <c r="B52" s="296"/>
      <c r="C52" s="48"/>
      <c r="D52" s="48"/>
      <c r="E52" s="58"/>
    </row>
    <row r="53" spans="1:5" s="39" customFormat="1" ht="23.25" customHeight="1" x14ac:dyDescent="0.2">
      <c r="A53" s="41" t="s">
        <v>1145</v>
      </c>
      <c r="B53" s="230" t="s">
        <v>764</v>
      </c>
      <c r="C53" s="230"/>
      <c r="D53" s="230"/>
      <c r="E53" s="230"/>
    </row>
    <row r="54" spans="1:5" s="49" customFormat="1" ht="16.5" customHeight="1" x14ac:dyDescent="0.2">
      <c r="A54" s="328" t="s">
        <v>821</v>
      </c>
      <c r="B54" s="301"/>
      <c r="C54" s="133" t="s">
        <v>874</v>
      </c>
      <c r="D54" s="133" t="s">
        <v>1146</v>
      </c>
      <c r="E54" s="98" t="s">
        <v>1147</v>
      </c>
    </row>
    <row r="55" spans="1:5" s="49" customFormat="1" ht="16.5" customHeight="1" x14ac:dyDescent="0.2">
      <c r="A55" s="284" t="s">
        <v>1708</v>
      </c>
      <c r="B55" s="285"/>
      <c r="C55" s="82">
        <v>1</v>
      </c>
      <c r="D55" s="82">
        <v>0.6</v>
      </c>
      <c r="E55" s="69">
        <v>4.8</v>
      </c>
    </row>
    <row r="56" spans="1:5" s="49" customFormat="1" ht="16.5" customHeight="1" x14ac:dyDescent="0.2">
      <c r="A56" s="313" t="s">
        <v>1709</v>
      </c>
      <c r="B56" s="314"/>
      <c r="C56" s="86">
        <v>0.36</v>
      </c>
      <c r="D56" s="86">
        <v>0.6</v>
      </c>
      <c r="E56" s="58">
        <v>0.216</v>
      </c>
    </row>
    <row r="57" spans="1:5" s="49" customFormat="1" x14ac:dyDescent="0.2">
      <c r="A57" s="242" t="s">
        <v>1148</v>
      </c>
      <c r="B57" s="243"/>
      <c r="C57" s="243"/>
      <c r="D57" s="243"/>
      <c r="E57" s="69">
        <v>5.016</v>
      </c>
    </row>
    <row r="58" spans="1:5" s="49" customFormat="1" x14ac:dyDescent="0.2">
      <c r="A58" s="242" t="s">
        <v>1149</v>
      </c>
      <c r="B58" s="243"/>
      <c r="C58" s="243"/>
      <c r="D58" s="243"/>
      <c r="E58" s="69">
        <v>5.0199999999999996</v>
      </c>
    </row>
    <row r="59" spans="1:5" s="39" customFormat="1" x14ac:dyDescent="0.2">
      <c r="A59" s="279" t="s">
        <v>1631</v>
      </c>
      <c r="B59" s="280"/>
      <c r="C59" s="280"/>
      <c r="D59" s="280"/>
      <c r="E59" s="124">
        <v>2.39</v>
      </c>
    </row>
    <row r="60" spans="1:5" s="39" customFormat="1" x14ac:dyDescent="0.2">
      <c r="A60" s="245" t="s">
        <v>1632</v>
      </c>
      <c r="B60" s="246"/>
      <c r="C60" s="246"/>
      <c r="D60" s="246"/>
      <c r="E60" s="68">
        <v>2.6299999999999994</v>
      </c>
    </row>
    <row r="61" spans="1:5" ht="14.25" customHeight="1" x14ac:dyDescent="0.2">
      <c r="A61" s="295"/>
      <c r="B61" s="296"/>
      <c r="C61" s="48"/>
      <c r="D61" s="48"/>
      <c r="E61" s="58"/>
    </row>
    <row r="62" spans="1:5" s="39" customFormat="1" ht="23.25" customHeight="1" x14ac:dyDescent="0.2">
      <c r="A62" s="41" t="s">
        <v>866</v>
      </c>
      <c r="B62" s="230" t="s">
        <v>859</v>
      </c>
      <c r="C62" s="230"/>
      <c r="D62" s="230"/>
      <c r="E62" s="230"/>
    </row>
    <row r="63" spans="1:5" ht="14.25" customHeight="1" x14ac:dyDescent="0.2">
      <c r="A63" s="274" t="s">
        <v>821</v>
      </c>
      <c r="B63" s="275"/>
      <c r="C63" s="166"/>
      <c r="D63" s="166" t="s">
        <v>822</v>
      </c>
      <c r="E63" s="58" t="s">
        <v>879</v>
      </c>
    </row>
    <row r="64" spans="1:5" ht="14.25" customHeight="1" x14ac:dyDescent="0.2">
      <c r="A64" s="181" t="s">
        <v>1710</v>
      </c>
      <c r="B64" s="48"/>
      <c r="C64" s="48"/>
      <c r="D64" s="86">
        <v>222.739</v>
      </c>
      <c r="E64" s="58">
        <v>222.739</v>
      </c>
    </row>
    <row r="65" spans="1:5" x14ac:dyDescent="0.2">
      <c r="A65" s="313" t="s">
        <v>1711</v>
      </c>
      <c r="B65" s="314"/>
      <c r="C65" s="314"/>
      <c r="D65" s="86">
        <v>222.739</v>
      </c>
      <c r="E65" s="58">
        <v>222.739</v>
      </c>
    </row>
    <row r="66" spans="1:5" x14ac:dyDescent="0.2">
      <c r="A66" s="313" t="s">
        <v>1712</v>
      </c>
      <c r="B66" s="314"/>
      <c r="C66" s="48"/>
      <c r="D66" s="86">
        <v>66.819999999999993</v>
      </c>
      <c r="E66" s="58">
        <v>66.819999999999993</v>
      </c>
    </row>
    <row r="67" spans="1:5" ht="14.25" customHeight="1" x14ac:dyDescent="0.2">
      <c r="A67" s="295"/>
      <c r="B67" s="296"/>
      <c r="C67" s="48"/>
      <c r="D67" s="48"/>
      <c r="E67" s="58"/>
    </row>
    <row r="68" spans="1:5" ht="14.25" customHeight="1" x14ac:dyDescent="0.2">
      <c r="A68" s="231" t="s">
        <v>1714</v>
      </c>
      <c r="B68" s="232"/>
      <c r="C68" s="232"/>
      <c r="D68" s="232"/>
      <c r="E68" s="58">
        <v>512.298</v>
      </c>
    </row>
    <row r="69" spans="1:5" ht="14.25" customHeight="1" x14ac:dyDescent="0.2">
      <c r="A69" s="231" t="s">
        <v>1713</v>
      </c>
      <c r="B69" s="232"/>
      <c r="C69" s="232"/>
      <c r="D69" s="232"/>
      <c r="E69" s="58">
        <v>512.29999999999995</v>
      </c>
    </row>
    <row r="70" spans="1:5" ht="14.25" customHeight="1" x14ac:dyDescent="0.2">
      <c r="A70" s="231" t="s">
        <v>1715</v>
      </c>
      <c r="B70" s="232"/>
      <c r="C70" s="232"/>
      <c r="D70" s="232"/>
      <c r="E70" s="58">
        <v>445.48</v>
      </c>
    </row>
    <row r="71" spans="1:5" ht="14.25" customHeight="1" x14ac:dyDescent="0.2">
      <c r="A71" s="228" t="s">
        <v>1716</v>
      </c>
      <c r="B71" s="229"/>
      <c r="C71" s="229"/>
      <c r="D71" s="229"/>
      <c r="E71" s="59">
        <v>66.817999999999984</v>
      </c>
    </row>
    <row r="72" spans="1:5" x14ac:dyDescent="0.2">
      <c r="A72" s="30"/>
      <c r="E72" s="32"/>
    </row>
    <row r="73" spans="1:5" s="39" customFormat="1" ht="27.75" customHeight="1" x14ac:dyDescent="0.2">
      <c r="A73" s="41" t="s">
        <v>868</v>
      </c>
      <c r="B73" s="230" t="s">
        <v>863</v>
      </c>
      <c r="C73" s="230"/>
      <c r="D73" s="230"/>
      <c r="E73" s="230"/>
    </row>
    <row r="74" spans="1:5" ht="14.25" customHeight="1" x14ac:dyDescent="0.2">
      <c r="A74" s="274" t="s">
        <v>821</v>
      </c>
      <c r="B74" s="275"/>
      <c r="C74" s="166"/>
      <c r="D74" s="166" t="s">
        <v>822</v>
      </c>
      <c r="E74" s="58" t="s">
        <v>879</v>
      </c>
    </row>
    <row r="75" spans="1:5" ht="14.25" customHeight="1" x14ac:dyDescent="0.2">
      <c r="A75" s="181" t="s">
        <v>1710</v>
      </c>
      <c r="B75" s="48"/>
      <c r="C75" s="48"/>
      <c r="D75" s="86">
        <v>222.739</v>
      </c>
      <c r="E75" s="58">
        <v>222.739</v>
      </c>
    </row>
    <row r="76" spans="1:5" x14ac:dyDescent="0.2">
      <c r="A76" s="313" t="s">
        <v>1711</v>
      </c>
      <c r="B76" s="314"/>
      <c r="C76" s="314"/>
      <c r="D76" s="86">
        <v>222.739</v>
      </c>
      <c r="E76" s="58">
        <v>222.739</v>
      </c>
    </row>
    <row r="77" spans="1:5" x14ac:dyDescent="0.2">
      <c r="A77" s="313" t="s">
        <v>1712</v>
      </c>
      <c r="B77" s="314"/>
      <c r="C77" s="48"/>
      <c r="D77" s="86">
        <v>66.819999999999993</v>
      </c>
      <c r="E77" s="58">
        <v>66.819999999999993</v>
      </c>
    </row>
    <row r="78" spans="1:5" ht="14.25" customHeight="1" x14ac:dyDescent="0.2">
      <c r="A78" s="295"/>
      <c r="B78" s="296"/>
      <c r="C78" s="48"/>
      <c r="D78" s="48"/>
      <c r="E78" s="58"/>
    </row>
    <row r="79" spans="1:5" ht="14.25" customHeight="1" x14ac:dyDescent="0.2">
      <c r="A79" s="231" t="s">
        <v>1717</v>
      </c>
      <c r="B79" s="232"/>
      <c r="C79" s="232"/>
      <c r="D79" s="232"/>
      <c r="E79" s="58">
        <v>512.298</v>
      </c>
    </row>
    <row r="80" spans="1:5" ht="14.25" customHeight="1" x14ac:dyDescent="0.2">
      <c r="A80" s="231" t="s">
        <v>1720</v>
      </c>
      <c r="B80" s="232"/>
      <c r="C80" s="232"/>
      <c r="D80" s="232"/>
      <c r="E80" s="58">
        <v>478.89</v>
      </c>
    </row>
    <row r="81" spans="1:5" ht="14.25" customHeight="1" x14ac:dyDescent="0.2">
      <c r="A81" s="231" t="s">
        <v>1719</v>
      </c>
      <c r="B81" s="232"/>
      <c r="C81" s="232"/>
      <c r="D81" s="232"/>
      <c r="E81" s="58">
        <v>445.48</v>
      </c>
    </row>
    <row r="82" spans="1:5" ht="14.25" customHeight="1" x14ac:dyDescent="0.2">
      <c r="A82" s="228" t="s">
        <v>1718</v>
      </c>
      <c r="B82" s="229"/>
      <c r="C82" s="229"/>
      <c r="D82" s="229"/>
      <c r="E82" s="59">
        <v>33.409999999999968</v>
      </c>
    </row>
    <row r="83" spans="1:5" ht="14.25" customHeight="1" x14ac:dyDescent="0.2">
      <c r="A83" s="239" t="s">
        <v>1721</v>
      </c>
      <c r="B83" s="240"/>
      <c r="C83" s="240"/>
      <c r="D83" s="240"/>
      <c r="E83" s="85">
        <v>-33.408000000000015</v>
      </c>
    </row>
    <row r="84" spans="1:5" ht="14.25" customHeight="1" x14ac:dyDescent="0.2">
      <c r="A84" s="295"/>
      <c r="B84" s="296"/>
      <c r="C84" s="48"/>
      <c r="D84" s="48"/>
      <c r="E84" s="58"/>
    </row>
    <row r="85" spans="1:5" s="39" customFormat="1" ht="39.75" customHeight="1" x14ac:dyDescent="0.2">
      <c r="A85" s="41" t="s">
        <v>1640</v>
      </c>
      <c r="B85" s="230" t="s">
        <v>125</v>
      </c>
      <c r="C85" s="230"/>
      <c r="D85" s="230"/>
      <c r="E85" s="230"/>
    </row>
    <row r="86" spans="1:5" s="43" customFormat="1" ht="14.25" customHeight="1" x14ac:dyDescent="0.2">
      <c r="A86" s="274" t="s">
        <v>821</v>
      </c>
      <c r="B86" s="275"/>
      <c r="C86" s="45"/>
      <c r="D86" s="45"/>
      <c r="E86" s="102" t="s">
        <v>1724</v>
      </c>
    </row>
    <row r="87" spans="1:5" ht="14.25" customHeight="1" x14ac:dyDescent="0.2">
      <c r="A87" s="299" t="s">
        <v>1725</v>
      </c>
      <c r="B87" s="300"/>
      <c r="C87" s="300"/>
      <c r="D87" s="300"/>
      <c r="E87" s="102">
        <v>1565.02</v>
      </c>
    </row>
    <row r="88" spans="1:5" ht="14.25" customHeight="1" x14ac:dyDescent="0.2">
      <c r="A88" s="299"/>
      <c r="B88" s="349"/>
      <c r="C88" s="349"/>
      <c r="D88" s="349"/>
      <c r="E88" s="102"/>
    </row>
    <row r="89" spans="1:5" ht="14.25" customHeight="1" x14ac:dyDescent="0.2">
      <c r="A89" s="256" t="s">
        <v>1739</v>
      </c>
      <c r="B89" s="256"/>
      <c r="C89" s="256"/>
      <c r="D89" s="231"/>
      <c r="E89" s="46">
        <v>1565.02</v>
      </c>
    </row>
    <row r="90" spans="1:5" ht="14.25" customHeight="1" x14ac:dyDescent="0.2">
      <c r="A90" s="256" t="s">
        <v>1726</v>
      </c>
      <c r="B90" s="256"/>
      <c r="C90" s="256"/>
      <c r="D90" s="231"/>
      <c r="E90" s="46">
        <v>1565.02</v>
      </c>
    </row>
    <row r="91" spans="1:5" ht="14.25" customHeight="1" x14ac:dyDescent="0.2">
      <c r="A91" s="256" t="s">
        <v>1740</v>
      </c>
      <c r="B91" s="256"/>
      <c r="C91" s="256"/>
      <c r="D91" s="231"/>
      <c r="E91" s="46">
        <v>0</v>
      </c>
    </row>
    <row r="92" spans="1:5" ht="14.25" customHeight="1" x14ac:dyDescent="0.2">
      <c r="A92" s="257" t="s">
        <v>1741</v>
      </c>
      <c r="B92" s="257"/>
      <c r="C92" s="257"/>
      <c r="D92" s="228"/>
      <c r="E92" s="87">
        <v>1565.02</v>
      </c>
    </row>
    <row r="93" spans="1:5" ht="14.25" customHeight="1" x14ac:dyDescent="0.2">
      <c r="A93" s="283"/>
      <c r="B93" s="346"/>
      <c r="C93" s="86"/>
      <c r="D93" s="86"/>
      <c r="E93" s="102"/>
    </row>
    <row r="94" spans="1:5" s="39" customFormat="1" ht="42.6" customHeight="1" x14ac:dyDescent="0.2">
      <c r="A94" s="41" t="s">
        <v>1645</v>
      </c>
      <c r="B94" s="230" t="s">
        <v>131</v>
      </c>
      <c r="C94" s="230"/>
      <c r="D94" s="230"/>
      <c r="E94" s="230"/>
    </row>
    <row r="95" spans="1:5" s="43" customFormat="1" ht="14.25" customHeight="1" x14ac:dyDescent="0.2">
      <c r="A95" s="274" t="s">
        <v>821</v>
      </c>
      <c r="B95" s="275"/>
      <c r="C95" s="45"/>
      <c r="D95" s="45"/>
      <c r="E95" s="102" t="s">
        <v>1147</v>
      </c>
    </row>
    <row r="96" spans="1:5" x14ac:dyDescent="0.2">
      <c r="A96" s="313" t="s">
        <v>1727</v>
      </c>
      <c r="B96" s="314"/>
      <c r="C96" s="48"/>
      <c r="D96" s="86"/>
      <c r="E96" s="102">
        <v>16.032799999999998</v>
      </c>
    </row>
    <row r="97" spans="1:5" ht="14.25" customHeight="1" x14ac:dyDescent="0.2">
      <c r="A97" s="299"/>
      <c r="B97" s="349"/>
      <c r="C97" s="349"/>
      <c r="D97" s="349"/>
      <c r="E97" s="102"/>
    </row>
    <row r="98" spans="1:5" ht="15" customHeight="1" x14ac:dyDescent="0.2">
      <c r="A98" s="256" t="s">
        <v>1742</v>
      </c>
      <c r="B98" s="256"/>
      <c r="C98" s="256"/>
      <c r="D98" s="231"/>
      <c r="E98" s="46">
        <v>16.032799999999998</v>
      </c>
    </row>
    <row r="99" spans="1:5" ht="15" customHeight="1" x14ac:dyDescent="0.2">
      <c r="A99" s="256" t="s">
        <v>1728</v>
      </c>
      <c r="B99" s="256"/>
      <c r="C99" s="256"/>
      <c r="D99" s="231"/>
      <c r="E99" s="46">
        <v>16.03</v>
      </c>
    </row>
    <row r="100" spans="1:5" ht="15" customHeight="1" x14ac:dyDescent="0.2">
      <c r="A100" s="256" t="s">
        <v>1743</v>
      </c>
      <c r="B100" s="256"/>
      <c r="C100" s="256"/>
      <c r="D100" s="231"/>
      <c r="E100" s="46">
        <v>0</v>
      </c>
    </row>
    <row r="101" spans="1:5" ht="15" customHeight="1" x14ac:dyDescent="0.2">
      <c r="A101" s="257" t="s">
        <v>1744</v>
      </c>
      <c r="B101" s="257"/>
      <c r="C101" s="257"/>
      <c r="D101" s="228"/>
      <c r="E101" s="87">
        <v>16.032799999999998</v>
      </c>
    </row>
    <row r="102" spans="1:5" x14ac:dyDescent="0.2">
      <c r="A102" s="30"/>
      <c r="E102" s="32"/>
    </row>
    <row r="103" spans="1:5" s="39" customFormat="1" ht="27" customHeight="1" x14ac:dyDescent="0.2">
      <c r="A103" s="41" t="s">
        <v>1650</v>
      </c>
      <c r="B103" s="253" t="s">
        <v>996</v>
      </c>
      <c r="C103" s="254"/>
      <c r="D103" s="254"/>
      <c r="E103" s="255"/>
    </row>
    <row r="104" spans="1:5" s="43" customFormat="1" ht="14.25" customHeight="1" x14ac:dyDescent="0.2">
      <c r="A104" s="274" t="s">
        <v>821</v>
      </c>
      <c r="B104" s="275"/>
      <c r="C104" s="45" t="s">
        <v>874</v>
      </c>
      <c r="D104" s="183" t="s">
        <v>824</v>
      </c>
      <c r="E104" s="47" t="s">
        <v>908</v>
      </c>
    </row>
    <row r="105" spans="1:5" s="43" customFormat="1" ht="14.25" customHeight="1" x14ac:dyDescent="0.2">
      <c r="A105" s="313" t="s">
        <v>1729</v>
      </c>
      <c r="B105" s="314"/>
      <c r="C105" s="86">
        <v>1</v>
      </c>
      <c r="D105" s="86">
        <v>1.5</v>
      </c>
      <c r="E105" s="58">
        <v>1.5</v>
      </c>
    </row>
    <row r="106" spans="1:5" s="43" customFormat="1" ht="14.25" customHeight="1" x14ac:dyDescent="0.2">
      <c r="A106" s="313" t="s">
        <v>1730</v>
      </c>
      <c r="B106" s="314"/>
      <c r="C106" s="86">
        <v>1</v>
      </c>
      <c r="D106" s="86">
        <v>1.5</v>
      </c>
      <c r="E106" s="58">
        <v>1.5</v>
      </c>
    </row>
    <row r="107" spans="1:5" s="43" customFormat="1" ht="14.25" customHeight="1" x14ac:dyDescent="0.2">
      <c r="A107" s="313" t="s">
        <v>1731</v>
      </c>
      <c r="B107" s="314"/>
      <c r="C107" s="86">
        <v>1</v>
      </c>
      <c r="D107" s="86">
        <v>1.5</v>
      </c>
      <c r="E107" s="58">
        <v>1.5</v>
      </c>
    </row>
    <row r="108" spans="1:5" s="43" customFormat="1" ht="14.25" customHeight="1" x14ac:dyDescent="0.2">
      <c r="A108" s="295"/>
      <c r="B108" s="296"/>
      <c r="C108" s="86"/>
      <c r="D108" s="86"/>
      <c r="E108" s="58"/>
    </row>
    <row r="109" spans="1:5" s="49" customFormat="1" ht="15" customHeight="1" x14ac:dyDescent="0.2">
      <c r="A109" s="242" t="s">
        <v>1651</v>
      </c>
      <c r="B109" s="243"/>
      <c r="C109" s="243"/>
      <c r="D109" s="243"/>
      <c r="E109" s="128">
        <v>4.5</v>
      </c>
    </row>
    <row r="110" spans="1:5" s="39" customFormat="1" ht="14.25" customHeight="1" x14ac:dyDescent="0.2">
      <c r="A110" s="242" t="s">
        <v>1732</v>
      </c>
      <c r="B110" s="243"/>
      <c r="C110" s="243"/>
      <c r="D110" s="243"/>
      <c r="E110" s="128">
        <v>4.5</v>
      </c>
    </row>
    <row r="111" spans="1:5" s="39" customFormat="1" ht="14.25" customHeight="1" x14ac:dyDescent="0.2">
      <c r="A111" s="242" t="s">
        <v>1745</v>
      </c>
      <c r="B111" s="243"/>
      <c r="C111" s="243"/>
      <c r="D111" s="243"/>
      <c r="E111" s="128">
        <v>0</v>
      </c>
    </row>
    <row r="112" spans="1:5" s="39" customFormat="1" ht="16.5" customHeight="1" x14ac:dyDescent="0.2">
      <c r="A112" s="245" t="s">
        <v>1746</v>
      </c>
      <c r="B112" s="246"/>
      <c r="C112" s="246"/>
      <c r="D112" s="246"/>
      <c r="E112" s="129">
        <v>4.5</v>
      </c>
    </row>
    <row r="113" spans="1:5" s="43" customFormat="1" ht="14.25" customHeight="1" x14ac:dyDescent="0.2">
      <c r="A113" s="165"/>
      <c r="B113" s="81"/>
      <c r="C113" s="50"/>
      <c r="D113" s="50"/>
      <c r="E113" s="184"/>
    </row>
    <row r="114" spans="1:5" s="39" customFormat="1" ht="27" customHeight="1" x14ac:dyDescent="0.2">
      <c r="A114" s="41" t="s">
        <v>1655</v>
      </c>
      <c r="B114" s="253" t="s">
        <v>95</v>
      </c>
      <c r="C114" s="254"/>
      <c r="D114" s="254"/>
      <c r="E114" s="255"/>
    </row>
    <row r="115" spans="1:5" s="43" customFormat="1" ht="14.25" customHeight="1" x14ac:dyDescent="0.2">
      <c r="A115" s="274" t="s">
        <v>821</v>
      </c>
      <c r="B115" s="275"/>
      <c r="C115" s="45" t="s">
        <v>822</v>
      </c>
      <c r="D115" s="183" t="s">
        <v>823</v>
      </c>
      <c r="E115" s="47" t="s">
        <v>1146</v>
      </c>
    </row>
    <row r="116" spans="1:5" s="43" customFormat="1" ht="14.25" customHeight="1" x14ac:dyDescent="0.2">
      <c r="A116" s="313" t="s">
        <v>1733</v>
      </c>
      <c r="B116" s="314"/>
      <c r="C116" s="86">
        <v>1</v>
      </c>
      <c r="D116" s="86">
        <v>0.6</v>
      </c>
      <c r="E116" s="58">
        <v>4.8</v>
      </c>
    </row>
    <row r="117" spans="1:5" s="43" customFormat="1" ht="14.25" customHeight="1" x14ac:dyDescent="0.2">
      <c r="A117" s="313"/>
      <c r="B117" s="314"/>
      <c r="C117" s="86"/>
      <c r="D117" s="86"/>
      <c r="E117" s="58"/>
    </row>
    <row r="118" spans="1:5" s="49" customFormat="1" ht="15" customHeight="1" x14ac:dyDescent="0.2">
      <c r="A118" s="242" t="s">
        <v>1747</v>
      </c>
      <c r="B118" s="243"/>
      <c r="C118" s="243"/>
      <c r="D118" s="243"/>
      <c r="E118" s="128">
        <v>4.8</v>
      </c>
    </row>
    <row r="119" spans="1:5" s="39" customFormat="1" ht="14.25" customHeight="1" x14ac:dyDescent="0.2">
      <c r="A119" s="242" t="s">
        <v>1734</v>
      </c>
      <c r="B119" s="243"/>
      <c r="C119" s="243"/>
      <c r="D119" s="243"/>
      <c r="E119" s="128">
        <v>4.8</v>
      </c>
    </row>
    <row r="120" spans="1:5" s="39" customFormat="1" ht="14.25" customHeight="1" x14ac:dyDescent="0.2">
      <c r="A120" s="242" t="s">
        <v>1748</v>
      </c>
      <c r="B120" s="243"/>
      <c r="C120" s="243"/>
      <c r="D120" s="243"/>
      <c r="E120" s="128">
        <v>0</v>
      </c>
    </row>
    <row r="121" spans="1:5" s="39" customFormat="1" ht="16.5" customHeight="1" x14ac:dyDescent="0.2">
      <c r="A121" s="245" t="s">
        <v>1749</v>
      </c>
      <c r="B121" s="246"/>
      <c r="C121" s="246"/>
      <c r="D121" s="246"/>
      <c r="E121" s="129">
        <v>4.8</v>
      </c>
    </row>
    <row r="122" spans="1:5" s="43" customFormat="1" ht="14.25" customHeight="1" x14ac:dyDescent="0.2">
      <c r="A122" s="165"/>
      <c r="B122" s="81"/>
      <c r="C122" s="50"/>
      <c r="D122" s="50"/>
      <c r="E122" s="184"/>
    </row>
    <row r="123" spans="1:5" s="39" customFormat="1" ht="27" customHeight="1" x14ac:dyDescent="0.2">
      <c r="A123" s="41" t="s">
        <v>1660</v>
      </c>
      <c r="B123" s="253" t="s">
        <v>99</v>
      </c>
      <c r="C123" s="254"/>
      <c r="D123" s="254"/>
      <c r="E123" s="255"/>
    </row>
    <row r="124" spans="1:5" s="43" customFormat="1" ht="14.25" customHeight="1" x14ac:dyDescent="0.2">
      <c r="A124" s="274" t="s">
        <v>821</v>
      </c>
      <c r="B124" s="275"/>
      <c r="C124" s="45" t="s">
        <v>822</v>
      </c>
      <c r="D124" s="45" t="s">
        <v>823</v>
      </c>
      <c r="E124" s="47" t="s">
        <v>1146</v>
      </c>
    </row>
    <row r="125" spans="1:5" s="43" customFormat="1" ht="14.25" customHeight="1" x14ac:dyDescent="0.2">
      <c r="A125" s="313" t="s">
        <v>1735</v>
      </c>
      <c r="B125" s="314"/>
      <c r="C125" s="86">
        <v>27.072499999999998</v>
      </c>
      <c r="D125" s="86">
        <v>0.9</v>
      </c>
      <c r="E125" s="58">
        <v>24.36525</v>
      </c>
    </row>
    <row r="126" spans="1:5" s="43" customFormat="1" ht="14.25" customHeight="1" x14ac:dyDescent="0.2">
      <c r="A126" s="313"/>
      <c r="B126" s="314"/>
      <c r="C126" s="86"/>
      <c r="D126" s="86"/>
      <c r="E126" s="58"/>
    </row>
    <row r="127" spans="1:5" s="49" customFormat="1" ht="15" customHeight="1" x14ac:dyDescent="0.2">
      <c r="A127" s="242" t="s">
        <v>1661</v>
      </c>
      <c r="B127" s="243"/>
      <c r="C127" s="243"/>
      <c r="D127" s="243"/>
      <c r="E127" s="128">
        <v>24.36525</v>
      </c>
    </row>
    <row r="128" spans="1:5" s="39" customFormat="1" ht="14.25" customHeight="1" x14ac:dyDescent="0.2">
      <c r="A128" s="242" t="s">
        <v>1736</v>
      </c>
      <c r="B128" s="243"/>
      <c r="C128" s="243"/>
      <c r="D128" s="243"/>
      <c r="E128" s="128">
        <v>24.37</v>
      </c>
    </row>
    <row r="129" spans="1:5" s="39" customFormat="1" ht="14.25" customHeight="1" x14ac:dyDescent="0.2">
      <c r="A129" s="242" t="s">
        <v>1750</v>
      </c>
      <c r="B129" s="243"/>
      <c r="C129" s="243"/>
      <c r="D129" s="243"/>
      <c r="E129" s="128">
        <v>0</v>
      </c>
    </row>
    <row r="130" spans="1:5" s="39" customFormat="1" ht="16.5" customHeight="1" x14ac:dyDescent="0.2">
      <c r="A130" s="245" t="s">
        <v>1751</v>
      </c>
      <c r="B130" s="246"/>
      <c r="C130" s="246"/>
      <c r="D130" s="246"/>
      <c r="E130" s="129">
        <v>24.36525</v>
      </c>
    </row>
    <row r="131" spans="1:5" s="43" customFormat="1" ht="14.25" customHeight="1" x14ac:dyDescent="0.2">
      <c r="A131" s="165"/>
      <c r="B131" s="81"/>
      <c r="C131" s="50"/>
      <c r="D131" s="50"/>
      <c r="E131" s="184"/>
    </row>
    <row r="132" spans="1:5" s="39" customFormat="1" ht="27" customHeight="1" x14ac:dyDescent="0.2">
      <c r="A132" s="41" t="s">
        <v>1665</v>
      </c>
      <c r="B132" s="253" t="s">
        <v>69</v>
      </c>
      <c r="C132" s="254"/>
      <c r="D132" s="254"/>
      <c r="E132" s="255"/>
    </row>
    <row r="133" spans="1:5" s="43" customFormat="1" ht="14.25" customHeight="1" x14ac:dyDescent="0.2">
      <c r="A133" s="274" t="s">
        <v>821</v>
      </c>
      <c r="B133" s="275"/>
      <c r="C133" s="45"/>
      <c r="D133" s="45"/>
      <c r="E133" s="47" t="s">
        <v>1737</v>
      </c>
    </row>
    <row r="134" spans="1:5" s="43" customFormat="1" ht="14.25" customHeight="1" x14ac:dyDescent="0.2">
      <c r="A134" s="313" t="s">
        <v>1735</v>
      </c>
      <c r="B134" s="314"/>
      <c r="C134" s="86"/>
      <c r="D134" s="86"/>
      <c r="E134" s="58">
        <v>2620.8000000000002</v>
      </c>
    </row>
    <row r="135" spans="1:5" s="43" customFormat="1" ht="14.25" customHeight="1" x14ac:dyDescent="0.2">
      <c r="A135" s="313"/>
      <c r="B135" s="314"/>
      <c r="C135" s="86"/>
      <c r="D135" s="86"/>
      <c r="E135" s="58"/>
    </row>
    <row r="136" spans="1:5" s="49" customFormat="1" ht="15" customHeight="1" x14ac:dyDescent="0.2">
      <c r="A136" s="242" t="s">
        <v>1752</v>
      </c>
      <c r="B136" s="243"/>
      <c r="C136" s="243"/>
      <c r="D136" s="243"/>
      <c r="E136" s="128">
        <v>2620.8000000000002</v>
      </c>
    </row>
    <row r="137" spans="1:5" s="39" customFormat="1" ht="14.25" customHeight="1" x14ac:dyDescent="0.2">
      <c r="A137" s="242" t="s">
        <v>1738</v>
      </c>
      <c r="B137" s="243"/>
      <c r="C137" s="243"/>
      <c r="D137" s="243"/>
      <c r="E137" s="128">
        <v>2620.8000000000002</v>
      </c>
    </row>
    <row r="138" spans="1:5" s="39" customFormat="1" ht="14.25" customHeight="1" x14ac:dyDescent="0.2">
      <c r="A138" s="242" t="s">
        <v>1753</v>
      </c>
      <c r="B138" s="243"/>
      <c r="C138" s="243"/>
      <c r="D138" s="243"/>
      <c r="E138" s="128">
        <v>0</v>
      </c>
    </row>
    <row r="139" spans="1:5" s="39" customFormat="1" ht="16.5" customHeight="1" x14ac:dyDescent="0.2">
      <c r="A139" s="245" t="s">
        <v>1754</v>
      </c>
      <c r="B139" s="246"/>
      <c r="C139" s="246"/>
      <c r="D139" s="246"/>
      <c r="E139" s="129">
        <v>2620.8000000000002</v>
      </c>
    </row>
    <row r="140" spans="1:5" s="43" customFormat="1" ht="14.25" customHeight="1" x14ac:dyDescent="0.2">
      <c r="A140" s="165"/>
      <c r="B140" s="81"/>
      <c r="C140" s="50"/>
      <c r="D140" s="50"/>
      <c r="E140" s="184"/>
    </row>
    <row r="141" spans="1:5" ht="17.25" customHeight="1" x14ac:dyDescent="0.2">
      <c r="A141" s="40" t="s">
        <v>1670</v>
      </c>
      <c r="B141" s="244" t="s">
        <v>770</v>
      </c>
      <c r="C141" s="244"/>
      <c r="D141" s="244"/>
      <c r="E141" s="244"/>
    </row>
    <row r="142" spans="1:5" s="39" customFormat="1" ht="44.25" customHeight="1" x14ac:dyDescent="0.2">
      <c r="A142" s="41" t="s">
        <v>1671</v>
      </c>
      <c r="B142" s="230" t="s">
        <v>772</v>
      </c>
      <c r="C142" s="230"/>
      <c r="D142" s="230"/>
      <c r="E142" s="230"/>
    </row>
    <row r="143" spans="1:5" s="49" customFormat="1" ht="16.5" customHeight="1" x14ac:dyDescent="0.2">
      <c r="A143" s="328" t="s">
        <v>821</v>
      </c>
      <c r="B143" s="301"/>
      <c r="C143" s="133" t="s">
        <v>824</v>
      </c>
      <c r="D143" s="133" t="s">
        <v>1694</v>
      </c>
      <c r="E143" s="98" t="s">
        <v>875</v>
      </c>
    </row>
    <row r="144" spans="1:5" ht="14.25" customHeight="1" x14ac:dyDescent="0.2">
      <c r="A144" s="313" t="s">
        <v>1755</v>
      </c>
      <c r="B144" s="314"/>
      <c r="C144" s="86">
        <v>25.4</v>
      </c>
      <c r="D144" s="86">
        <v>2.6</v>
      </c>
      <c r="E144" s="185">
        <v>66.039999999999992</v>
      </c>
    </row>
    <row r="145" spans="1:5" ht="14.25" customHeight="1" x14ac:dyDescent="0.2">
      <c r="A145" s="313" t="s">
        <v>1756</v>
      </c>
      <c r="B145" s="314"/>
      <c r="C145" s="86">
        <v>11.44</v>
      </c>
      <c r="D145" s="86">
        <v>2.5</v>
      </c>
      <c r="E145" s="185">
        <v>28.599999999999998</v>
      </c>
    </row>
    <row r="146" spans="1:5" ht="14.25" customHeight="1" x14ac:dyDescent="0.2">
      <c r="A146" s="313" t="s">
        <v>1757</v>
      </c>
      <c r="B146" s="314"/>
      <c r="C146" s="86">
        <v>11.44</v>
      </c>
      <c r="D146" s="86">
        <v>1.3</v>
      </c>
      <c r="E146" s="185">
        <v>14.872</v>
      </c>
    </row>
    <row r="147" spans="1:5" s="49" customFormat="1" x14ac:dyDescent="0.2">
      <c r="A147" s="242"/>
      <c r="B147" s="243"/>
      <c r="C147" s="243"/>
      <c r="D147" s="243"/>
      <c r="E147" s="69"/>
    </row>
    <row r="148" spans="1:5" ht="14.25" customHeight="1" x14ac:dyDescent="0.2">
      <c r="A148" s="344" t="s">
        <v>1760</v>
      </c>
      <c r="B148" s="345"/>
      <c r="C148" s="345"/>
      <c r="D148" s="345"/>
      <c r="E148" s="186">
        <v>109.51199999999999</v>
      </c>
    </row>
    <row r="149" spans="1:5" ht="14.25" customHeight="1" x14ac:dyDescent="0.2">
      <c r="A149" s="231" t="s">
        <v>1758</v>
      </c>
      <c r="B149" s="232"/>
      <c r="C149" s="232"/>
      <c r="D149" s="232"/>
      <c r="E149" s="86">
        <v>109.51</v>
      </c>
    </row>
    <row r="150" spans="1:5" ht="14.25" customHeight="1" x14ac:dyDescent="0.2">
      <c r="A150" s="231" t="s">
        <v>1761</v>
      </c>
      <c r="B150" s="232"/>
      <c r="C150" s="232"/>
      <c r="D150" s="232"/>
      <c r="E150" s="86">
        <v>0</v>
      </c>
    </row>
    <row r="151" spans="1:5" x14ac:dyDescent="0.2">
      <c r="A151" s="228" t="s">
        <v>1762</v>
      </c>
      <c r="B151" s="229"/>
      <c r="C151" s="229"/>
      <c r="D151" s="229"/>
      <c r="E151" s="187">
        <v>109.51199999999999</v>
      </c>
    </row>
    <row r="152" spans="1:5" ht="14.25" customHeight="1" x14ac:dyDescent="0.2">
      <c r="A152" s="295"/>
      <c r="B152" s="296"/>
      <c r="C152" s="48"/>
      <c r="D152" s="48"/>
      <c r="E152" s="58"/>
    </row>
    <row r="153" spans="1:5" s="39" customFormat="1" ht="33" customHeight="1" x14ac:dyDescent="0.2">
      <c r="A153" s="41" t="s">
        <v>1672</v>
      </c>
      <c r="B153" s="230" t="s">
        <v>774</v>
      </c>
      <c r="C153" s="230"/>
      <c r="D153" s="230"/>
      <c r="E153" s="230"/>
    </row>
    <row r="154" spans="1:5" s="49" customFormat="1" ht="16.5" customHeight="1" x14ac:dyDescent="0.2">
      <c r="A154" s="328" t="s">
        <v>821</v>
      </c>
      <c r="B154" s="301"/>
      <c r="C154" s="133" t="s">
        <v>824</v>
      </c>
      <c r="D154" s="133" t="s">
        <v>1694</v>
      </c>
      <c r="E154" s="98" t="s">
        <v>875</v>
      </c>
    </row>
    <row r="155" spans="1:5" ht="14.25" customHeight="1" x14ac:dyDescent="0.2">
      <c r="A155" s="313" t="s">
        <v>1755</v>
      </c>
      <c r="B155" s="314"/>
      <c r="C155" s="86">
        <v>25.4</v>
      </c>
      <c r="D155" s="86">
        <v>2.6</v>
      </c>
      <c r="E155" s="185">
        <v>66.039999999999992</v>
      </c>
    </row>
    <row r="156" spans="1:5" ht="14.25" customHeight="1" x14ac:dyDescent="0.2">
      <c r="A156" s="313" t="s">
        <v>1756</v>
      </c>
      <c r="B156" s="314"/>
      <c r="C156" s="86">
        <v>11.44</v>
      </c>
      <c r="D156" s="86">
        <v>2.5</v>
      </c>
      <c r="E156" s="185">
        <v>28.599999999999998</v>
      </c>
    </row>
    <row r="157" spans="1:5" ht="14.25" customHeight="1" x14ac:dyDescent="0.2">
      <c r="A157" s="313" t="s">
        <v>1757</v>
      </c>
      <c r="B157" s="314"/>
      <c r="C157" s="86">
        <v>11.44</v>
      </c>
      <c r="D157" s="86">
        <v>1.3</v>
      </c>
      <c r="E157" s="185">
        <v>14.872</v>
      </c>
    </row>
    <row r="158" spans="1:5" s="49" customFormat="1" x14ac:dyDescent="0.2">
      <c r="A158" s="242"/>
      <c r="B158" s="243"/>
      <c r="C158" s="243"/>
      <c r="D158" s="243"/>
      <c r="E158" s="69"/>
    </row>
    <row r="159" spans="1:5" ht="14.25" customHeight="1" x14ac:dyDescent="0.2">
      <c r="A159" s="344" t="s">
        <v>1763</v>
      </c>
      <c r="B159" s="345"/>
      <c r="C159" s="345"/>
      <c r="D159" s="345"/>
      <c r="E159" s="186">
        <v>109.51199999999999</v>
      </c>
    </row>
    <row r="160" spans="1:5" ht="14.25" customHeight="1" x14ac:dyDescent="0.2">
      <c r="A160" s="231" t="s">
        <v>1759</v>
      </c>
      <c r="B160" s="232"/>
      <c r="C160" s="232"/>
      <c r="D160" s="232"/>
      <c r="E160" s="86">
        <v>109.51</v>
      </c>
    </row>
    <row r="161" spans="1:5" ht="14.25" customHeight="1" x14ac:dyDescent="0.2">
      <c r="A161" s="231" t="s">
        <v>1764</v>
      </c>
      <c r="B161" s="232"/>
      <c r="C161" s="232"/>
      <c r="D161" s="232"/>
      <c r="E161" s="86">
        <v>0</v>
      </c>
    </row>
    <row r="162" spans="1:5" x14ac:dyDescent="0.2">
      <c r="A162" s="228" t="s">
        <v>1765</v>
      </c>
      <c r="B162" s="229"/>
      <c r="C162" s="229"/>
      <c r="D162" s="229"/>
      <c r="E162" s="187">
        <v>109.51199999999999</v>
      </c>
    </row>
    <row r="163" spans="1:5" ht="14.25" customHeight="1" x14ac:dyDescent="0.2">
      <c r="A163" s="293"/>
      <c r="B163" s="294"/>
      <c r="C163" s="77"/>
      <c r="D163" s="77"/>
      <c r="E163" s="78"/>
    </row>
    <row r="164" spans="1:5" s="39" customFormat="1" ht="25.5" customHeight="1" x14ac:dyDescent="0.2">
      <c r="A164" s="40" t="s">
        <v>1135</v>
      </c>
      <c r="B164" s="244" t="s">
        <v>204</v>
      </c>
      <c r="C164" s="244"/>
      <c r="D164" s="244"/>
      <c r="E164" s="244"/>
    </row>
    <row r="165" spans="1:5" s="39" customFormat="1" ht="25.5" customHeight="1" x14ac:dyDescent="0.2">
      <c r="A165" s="41" t="s">
        <v>1681</v>
      </c>
      <c r="B165" s="230" t="s">
        <v>812</v>
      </c>
      <c r="C165" s="230"/>
      <c r="D165" s="230"/>
      <c r="E165" s="230"/>
    </row>
    <row r="166" spans="1:5" s="49" customFormat="1" ht="16.5" customHeight="1" x14ac:dyDescent="0.2">
      <c r="A166" s="328" t="s">
        <v>821</v>
      </c>
      <c r="B166" s="301"/>
      <c r="C166" s="133"/>
      <c r="D166" s="133"/>
      <c r="E166" s="98" t="s">
        <v>875</v>
      </c>
    </row>
    <row r="167" spans="1:5" s="49" customFormat="1" ht="15.75" customHeight="1" x14ac:dyDescent="0.2">
      <c r="A167" s="284" t="s">
        <v>1136</v>
      </c>
      <c r="B167" s="285"/>
      <c r="C167" s="82"/>
      <c r="D167" s="82"/>
      <c r="E167" s="69">
        <v>247.89</v>
      </c>
    </row>
    <row r="168" spans="1:5" s="49" customFormat="1" ht="14.25" customHeight="1" x14ac:dyDescent="0.2">
      <c r="A168" s="284"/>
      <c r="B168" s="285"/>
      <c r="C168" s="82"/>
      <c r="D168" s="82"/>
      <c r="E168" s="69"/>
    </row>
    <row r="169" spans="1:5" s="49" customFormat="1" x14ac:dyDescent="0.2">
      <c r="A169" s="242" t="s">
        <v>1766</v>
      </c>
      <c r="B169" s="243"/>
      <c r="C169" s="243"/>
      <c r="D169" s="243"/>
      <c r="E169" s="69">
        <v>247.89</v>
      </c>
    </row>
    <row r="170" spans="1:5" s="49" customFormat="1" x14ac:dyDescent="0.2">
      <c r="A170" s="242" t="s">
        <v>1767</v>
      </c>
      <c r="B170" s="243"/>
      <c r="C170" s="243"/>
      <c r="D170" s="243"/>
      <c r="E170" s="69">
        <v>247.89</v>
      </c>
    </row>
    <row r="171" spans="1:5" s="39" customFormat="1" x14ac:dyDescent="0.2">
      <c r="A171" s="279" t="s">
        <v>1768</v>
      </c>
      <c r="B171" s="280"/>
      <c r="C171" s="280"/>
      <c r="D171" s="280"/>
      <c r="E171" s="124">
        <v>0</v>
      </c>
    </row>
    <row r="172" spans="1:5" s="39" customFormat="1" x14ac:dyDescent="0.2">
      <c r="A172" s="245" t="s">
        <v>1769</v>
      </c>
      <c r="B172" s="246"/>
      <c r="C172" s="246"/>
      <c r="D172" s="246"/>
      <c r="E172" s="68">
        <v>247.89</v>
      </c>
    </row>
    <row r="173" spans="1:5" ht="14.25" customHeight="1" x14ac:dyDescent="0.2">
      <c r="A173" s="293"/>
      <c r="B173" s="294"/>
      <c r="C173" s="77"/>
      <c r="D173" s="77"/>
      <c r="E173" s="78"/>
    </row>
    <row r="174" spans="1:5" ht="14.25" customHeight="1" x14ac:dyDescent="0.2">
      <c r="A174" s="281"/>
      <c r="B174" s="282"/>
      <c r="C174" s="88"/>
      <c r="D174" s="88"/>
      <c r="E174" s="89"/>
    </row>
  </sheetData>
  <mergeCells count="164">
    <mergeCell ref="A7:E7"/>
    <mergeCell ref="B9:E9"/>
    <mergeCell ref="B34:E34"/>
    <mergeCell ref="A58:D58"/>
    <mergeCell ref="A59:D59"/>
    <mergeCell ref="A60:D60"/>
    <mergeCell ref="B62:E62"/>
    <mergeCell ref="A55:B55"/>
    <mergeCell ref="B53:E53"/>
    <mergeCell ref="A54:B54"/>
    <mergeCell ref="A61:B61"/>
    <mergeCell ref="A56:B56"/>
    <mergeCell ref="A57:D57"/>
    <mergeCell ref="B24:E24"/>
    <mergeCell ref="B11:E11"/>
    <mergeCell ref="B12:E12"/>
    <mergeCell ref="B35:E35"/>
    <mergeCell ref="A36:B36"/>
    <mergeCell ref="C36:D36"/>
    <mergeCell ref="A37:B37"/>
    <mergeCell ref="A38:B38"/>
    <mergeCell ref="C38:D38"/>
    <mergeCell ref="A41:B41"/>
    <mergeCell ref="A13:B13"/>
    <mergeCell ref="A169:D169"/>
    <mergeCell ref="A174:B174"/>
    <mergeCell ref="A170:D170"/>
    <mergeCell ref="A172:D172"/>
    <mergeCell ref="A171:D171"/>
    <mergeCell ref="A173:B173"/>
    <mergeCell ref="A87:D87"/>
    <mergeCell ref="A74:B74"/>
    <mergeCell ref="B73:E73"/>
    <mergeCell ref="A76:C76"/>
    <mergeCell ref="A77:B77"/>
    <mergeCell ref="A78:B78"/>
    <mergeCell ref="A79:D79"/>
    <mergeCell ref="A80:D80"/>
    <mergeCell ref="A84:B84"/>
    <mergeCell ref="B141:E141"/>
    <mergeCell ref="A88:D88"/>
    <mergeCell ref="A89:D89"/>
    <mergeCell ref="A90:D90"/>
    <mergeCell ref="A92:D92"/>
    <mergeCell ref="A93:B93"/>
    <mergeCell ref="B94:E94"/>
    <mergeCell ref="B164:E164"/>
    <mergeCell ref="A166:B166"/>
    <mergeCell ref="B165:E165"/>
    <mergeCell ref="A163:B163"/>
    <mergeCell ref="A167:B167"/>
    <mergeCell ref="A168:B168"/>
    <mergeCell ref="A63:B63"/>
    <mergeCell ref="A65:C65"/>
    <mergeCell ref="A66:B66"/>
    <mergeCell ref="A67:B67"/>
    <mergeCell ref="A68:D68"/>
    <mergeCell ref="A69:D69"/>
    <mergeCell ref="A71:D71"/>
    <mergeCell ref="A70:D70"/>
    <mergeCell ref="A95:B95"/>
    <mergeCell ref="A96:B96"/>
    <mergeCell ref="A97:D97"/>
    <mergeCell ref="A98:D98"/>
    <mergeCell ref="A99:D99"/>
    <mergeCell ref="A81:D81"/>
    <mergeCell ref="A82:D82"/>
    <mergeCell ref="A83:D83"/>
    <mergeCell ref="B85:E85"/>
    <mergeCell ref="A86:B86"/>
    <mergeCell ref="A116:B116"/>
    <mergeCell ref="A117:B117"/>
    <mergeCell ref="A14:B15"/>
    <mergeCell ref="A16:B17"/>
    <mergeCell ref="A18:B18"/>
    <mergeCell ref="A19:D19"/>
    <mergeCell ref="A20:D20"/>
    <mergeCell ref="A22:D22"/>
    <mergeCell ref="A23:B23"/>
    <mergeCell ref="A21:D21"/>
    <mergeCell ref="A26:B26"/>
    <mergeCell ref="A27:B27"/>
    <mergeCell ref="A29:D29"/>
    <mergeCell ref="A25:B25"/>
    <mergeCell ref="A30:D30"/>
    <mergeCell ref="A32:D32"/>
    <mergeCell ref="A33:B33"/>
    <mergeCell ref="A31:D31"/>
    <mergeCell ref="A42:B42"/>
    <mergeCell ref="C42:D42"/>
    <mergeCell ref="C43:D43"/>
    <mergeCell ref="A44:B44"/>
    <mergeCell ref="C44:D44"/>
    <mergeCell ref="A39:B39"/>
    <mergeCell ref="C39:D39"/>
    <mergeCell ref="A40:B40"/>
    <mergeCell ref="C40:D40"/>
    <mergeCell ref="C41:D41"/>
    <mergeCell ref="A48:D48"/>
    <mergeCell ref="A49:D49"/>
    <mergeCell ref="A51:D51"/>
    <mergeCell ref="A52:B52"/>
    <mergeCell ref="A50:D50"/>
    <mergeCell ref="A45:B45"/>
    <mergeCell ref="C45:D45"/>
    <mergeCell ref="A46:B46"/>
    <mergeCell ref="C46:D46"/>
    <mergeCell ref="A47:D47"/>
    <mergeCell ref="A118:D118"/>
    <mergeCell ref="A107:B107"/>
    <mergeCell ref="A108:B108"/>
    <mergeCell ref="A109:D109"/>
    <mergeCell ref="A110:D110"/>
    <mergeCell ref="A112:D112"/>
    <mergeCell ref="A101:D101"/>
    <mergeCell ref="B103:E103"/>
    <mergeCell ref="A104:B104"/>
    <mergeCell ref="A105:B105"/>
    <mergeCell ref="A106:B106"/>
    <mergeCell ref="A139:D139"/>
    <mergeCell ref="A91:D91"/>
    <mergeCell ref="A100:D100"/>
    <mergeCell ref="A111:D111"/>
    <mergeCell ref="A120:D120"/>
    <mergeCell ref="A129:D129"/>
    <mergeCell ref="A138:D138"/>
    <mergeCell ref="A133:B133"/>
    <mergeCell ref="A134:B134"/>
    <mergeCell ref="A135:B135"/>
    <mergeCell ref="A136:D136"/>
    <mergeCell ref="A137:D137"/>
    <mergeCell ref="A126:B126"/>
    <mergeCell ref="A127:D127"/>
    <mergeCell ref="A128:D128"/>
    <mergeCell ref="A130:D130"/>
    <mergeCell ref="B132:E132"/>
    <mergeCell ref="A119:D119"/>
    <mergeCell ref="A121:D121"/>
    <mergeCell ref="B123:E123"/>
    <mergeCell ref="A124:B124"/>
    <mergeCell ref="A125:B125"/>
    <mergeCell ref="B114:E114"/>
    <mergeCell ref="A115:B115"/>
    <mergeCell ref="A147:D147"/>
    <mergeCell ref="A148:D148"/>
    <mergeCell ref="A149:D149"/>
    <mergeCell ref="A151:D151"/>
    <mergeCell ref="A152:B152"/>
    <mergeCell ref="A150:D150"/>
    <mergeCell ref="B142:E142"/>
    <mergeCell ref="A143:B143"/>
    <mergeCell ref="A144:B144"/>
    <mergeCell ref="A145:B145"/>
    <mergeCell ref="A146:B146"/>
    <mergeCell ref="A158:D158"/>
    <mergeCell ref="A159:D159"/>
    <mergeCell ref="A160:D160"/>
    <mergeCell ref="A162:D162"/>
    <mergeCell ref="A161:D161"/>
    <mergeCell ref="B153:E153"/>
    <mergeCell ref="A154:B154"/>
    <mergeCell ref="A155:B155"/>
    <mergeCell ref="A156:B156"/>
    <mergeCell ref="A157:B157"/>
  </mergeCells>
  <printOptions horizontalCentered="1"/>
  <pageMargins left="0.51181102362204722" right="0.51181102362204722" top="0.78740157480314965" bottom="0.78740157480314965" header="0.31496062992125984" footer="0.31496062992125984"/>
  <pageSetup paperSize="9" scale="90" orientation="portrait" horizontalDpi="360" verticalDpi="360" r:id="rId1"/>
  <headerFooter>
    <oddFooter>&amp;R&amp;P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51F9C9-ACEF-42FB-A109-1C0B14706897}">
  <dimension ref="A1:E635"/>
  <sheetViews>
    <sheetView view="pageBreakPreview" zoomScale="90" zoomScaleNormal="95" zoomScaleSheetLayoutView="90" workbookViewId="0">
      <selection activeCell="F16" sqref="F16"/>
    </sheetView>
  </sheetViews>
  <sheetFormatPr defaultColWidth="9" defaultRowHeight="12.75" x14ac:dyDescent="0.2"/>
  <cols>
    <col min="1" max="1" width="16.25" style="31" customWidth="1"/>
    <col min="2" max="2" width="17.125" style="31" customWidth="1"/>
    <col min="3" max="3" width="19.5" style="31" customWidth="1"/>
    <col min="4" max="4" width="23" style="31" customWidth="1"/>
    <col min="5" max="5" width="18" style="38" customWidth="1"/>
    <col min="6" max="16384" width="9" style="29"/>
  </cols>
  <sheetData>
    <row r="1" spans="1:5" x14ac:dyDescent="0.2">
      <c r="A1" s="26"/>
      <c r="B1" s="27"/>
      <c r="C1" s="27"/>
      <c r="D1" s="27"/>
      <c r="E1" s="28"/>
    </row>
    <row r="2" spans="1:5" x14ac:dyDescent="0.2">
      <c r="A2" s="30"/>
      <c r="E2" s="32"/>
    </row>
    <row r="3" spans="1:5" x14ac:dyDescent="0.2">
      <c r="A3" s="30"/>
      <c r="E3" s="32"/>
    </row>
    <row r="4" spans="1:5" x14ac:dyDescent="0.2">
      <c r="A4" s="30"/>
      <c r="E4" s="32"/>
    </row>
    <row r="5" spans="1:5" x14ac:dyDescent="0.2">
      <c r="A5" s="34"/>
      <c r="B5" s="34"/>
      <c r="C5" s="35"/>
      <c r="D5" s="35"/>
      <c r="E5" s="54"/>
    </row>
    <row r="6" spans="1:5" x14ac:dyDescent="0.2">
      <c r="A6" s="34" t="s">
        <v>820</v>
      </c>
      <c r="B6" s="34"/>
      <c r="C6" s="35"/>
      <c r="D6" s="35"/>
      <c r="E6" s="54"/>
    </row>
    <row r="7" spans="1:5" x14ac:dyDescent="0.2">
      <c r="A7" s="34" t="s">
        <v>2</v>
      </c>
      <c r="B7" s="34"/>
      <c r="C7" s="35"/>
      <c r="D7" s="35"/>
      <c r="E7" s="54"/>
    </row>
    <row r="8" spans="1:5" x14ac:dyDescent="0.2">
      <c r="A8" s="34" t="s">
        <v>8</v>
      </c>
      <c r="B8" s="34"/>
      <c r="C8" s="35"/>
      <c r="D8" s="35"/>
      <c r="E8" s="54"/>
    </row>
    <row r="9" spans="1:5" x14ac:dyDescent="0.2">
      <c r="A9" s="33" t="s">
        <v>1166</v>
      </c>
      <c r="B9" s="34"/>
      <c r="C9" s="35"/>
      <c r="D9" s="35"/>
      <c r="E9" s="54"/>
    </row>
    <row r="10" spans="1:5" ht="13.5" thickBot="1" x14ac:dyDescent="0.25">
      <c r="A10" s="55"/>
      <c r="B10" s="55"/>
      <c r="C10" s="55"/>
      <c r="D10" s="55"/>
      <c r="E10" s="55"/>
    </row>
    <row r="11" spans="1:5" s="39" customFormat="1" ht="21" customHeight="1" thickBot="1" x14ac:dyDescent="0.25">
      <c r="A11" s="250" t="s">
        <v>1229</v>
      </c>
      <c r="B11" s="251"/>
      <c r="C11" s="251"/>
      <c r="D11" s="251"/>
      <c r="E11" s="252"/>
    </row>
    <row r="12" spans="1:5" x14ac:dyDescent="0.2">
      <c r="A12" s="30"/>
      <c r="E12" s="32"/>
    </row>
    <row r="13" spans="1:5" ht="17.25" customHeight="1" x14ac:dyDescent="0.2">
      <c r="A13" s="40" t="s">
        <v>825</v>
      </c>
      <c r="B13" s="244" t="s">
        <v>25</v>
      </c>
      <c r="C13" s="244"/>
      <c r="D13" s="244"/>
      <c r="E13" s="244"/>
    </row>
    <row r="14" spans="1:5" s="39" customFormat="1" ht="18.75" customHeight="1" x14ac:dyDescent="0.2">
      <c r="A14" s="41" t="s">
        <v>826</v>
      </c>
      <c r="B14" s="253" t="s">
        <v>27</v>
      </c>
      <c r="C14" s="254"/>
      <c r="D14" s="254"/>
      <c r="E14" s="255"/>
    </row>
    <row r="15" spans="1:5" ht="15" customHeight="1" x14ac:dyDescent="0.2">
      <c r="A15" s="256" t="s">
        <v>828</v>
      </c>
      <c r="B15" s="256"/>
      <c r="C15" s="256"/>
      <c r="D15" s="231"/>
      <c r="E15" s="46">
        <v>21</v>
      </c>
    </row>
    <row r="16" spans="1:5" ht="15" customHeight="1" x14ac:dyDescent="0.2">
      <c r="A16" s="256" t="s">
        <v>829</v>
      </c>
      <c r="B16" s="256"/>
      <c r="C16" s="256"/>
      <c r="D16" s="231"/>
      <c r="E16" s="46">
        <v>21</v>
      </c>
    </row>
    <row r="17" spans="1:5" ht="15" customHeight="1" x14ac:dyDescent="0.2">
      <c r="A17" s="256" t="s">
        <v>1230</v>
      </c>
      <c r="B17" s="256"/>
      <c r="C17" s="256"/>
      <c r="D17" s="231"/>
      <c r="E17" s="46">
        <v>20</v>
      </c>
    </row>
    <row r="18" spans="1:5" ht="15" customHeight="1" x14ac:dyDescent="0.2">
      <c r="A18" s="257" t="s">
        <v>1231</v>
      </c>
      <c r="B18" s="257"/>
      <c r="C18" s="257"/>
      <c r="D18" s="228"/>
      <c r="E18" s="60">
        <v>1</v>
      </c>
    </row>
    <row r="19" spans="1:5" ht="15" customHeight="1" x14ac:dyDescent="0.2">
      <c r="A19" s="121"/>
      <c r="B19" s="122"/>
      <c r="C19" s="122"/>
      <c r="D19" s="122"/>
      <c r="E19" s="123"/>
    </row>
    <row r="20" spans="1:5" ht="17.25" customHeight="1" x14ac:dyDescent="0.2">
      <c r="A20" s="40" t="s">
        <v>827</v>
      </c>
      <c r="B20" s="244" t="s">
        <v>133</v>
      </c>
      <c r="C20" s="244"/>
      <c r="D20" s="244"/>
      <c r="E20" s="244"/>
    </row>
    <row r="21" spans="1:5" s="39" customFormat="1" ht="40.5" customHeight="1" x14ac:dyDescent="0.2">
      <c r="A21" s="41" t="s">
        <v>939</v>
      </c>
      <c r="B21" s="230" t="s">
        <v>137</v>
      </c>
      <c r="C21" s="230"/>
      <c r="D21" s="230"/>
      <c r="E21" s="230"/>
    </row>
    <row r="22" spans="1:5" ht="14.25" customHeight="1" x14ac:dyDescent="0.2">
      <c r="A22" s="231" t="s">
        <v>940</v>
      </c>
      <c r="B22" s="232"/>
      <c r="C22" s="232"/>
      <c r="D22" s="232"/>
      <c r="E22" s="58">
        <v>1613.5165999999999</v>
      </c>
    </row>
    <row r="23" spans="1:5" ht="14.25" customHeight="1" x14ac:dyDescent="0.2">
      <c r="A23" s="231" t="s">
        <v>941</v>
      </c>
      <c r="B23" s="232"/>
      <c r="C23" s="232"/>
      <c r="D23" s="232"/>
      <c r="E23" s="58">
        <v>1613.52</v>
      </c>
    </row>
    <row r="24" spans="1:5" ht="14.25" customHeight="1" x14ac:dyDescent="0.2">
      <c r="A24" s="226" t="s">
        <v>1233</v>
      </c>
      <c r="B24" s="227"/>
      <c r="C24" s="227"/>
      <c r="D24" s="227"/>
      <c r="E24" s="65">
        <v>1582.23</v>
      </c>
    </row>
    <row r="25" spans="1:5" ht="14.25" customHeight="1" x14ac:dyDescent="0.2">
      <c r="A25" s="228" t="s">
        <v>1234</v>
      </c>
      <c r="B25" s="229"/>
      <c r="C25" s="229"/>
      <c r="D25" s="229"/>
      <c r="E25" s="59">
        <v>31.286599999999908</v>
      </c>
    </row>
    <row r="26" spans="1:5" x14ac:dyDescent="0.2">
      <c r="A26" s="56"/>
      <c r="B26" s="84"/>
      <c r="C26" s="84"/>
      <c r="E26" s="57"/>
    </row>
    <row r="27" spans="1:5" s="39" customFormat="1" ht="39" customHeight="1" x14ac:dyDescent="0.2">
      <c r="A27" s="41" t="s">
        <v>1232</v>
      </c>
      <c r="B27" s="230" t="s">
        <v>141</v>
      </c>
      <c r="C27" s="230"/>
      <c r="D27" s="230"/>
      <c r="E27" s="230"/>
    </row>
    <row r="28" spans="1:5" ht="14.25" customHeight="1" x14ac:dyDescent="0.2">
      <c r="A28" s="261" t="s">
        <v>1238</v>
      </c>
      <c r="B28" s="262"/>
      <c r="C28" s="262"/>
      <c r="D28" s="262"/>
      <c r="E28" s="58">
        <v>321.84500000000008</v>
      </c>
    </row>
    <row r="29" spans="1:5" ht="14.25" customHeight="1" x14ac:dyDescent="0.2">
      <c r="A29" s="231" t="s">
        <v>1235</v>
      </c>
      <c r="B29" s="232"/>
      <c r="C29" s="232"/>
      <c r="D29" s="232"/>
      <c r="E29" s="58">
        <v>321.85000000000002</v>
      </c>
    </row>
    <row r="30" spans="1:5" ht="14.25" customHeight="1" x14ac:dyDescent="0.2">
      <c r="A30" s="226" t="s">
        <v>1236</v>
      </c>
      <c r="B30" s="227"/>
      <c r="C30" s="227"/>
      <c r="D30" s="227"/>
      <c r="E30" s="65">
        <v>275.66000000000003</v>
      </c>
    </row>
    <row r="31" spans="1:5" ht="14.25" customHeight="1" x14ac:dyDescent="0.2">
      <c r="A31" s="228" t="s">
        <v>1237</v>
      </c>
      <c r="B31" s="229"/>
      <c r="C31" s="229"/>
      <c r="D31" s="229"/>
      <c r="E31" s="59">
        <v>46.185000000000059</v>
      </c>
    </row>
    <row r="32" spans="1:5" x14ac:dyDescent="0.2">
      <c r="A32" s="56"/>
      <c r="B32" s="84"/>
      <c r="C32" s="84"/>
      <c r="E32" s="57"/>
    </row>
    <row r="33" spans="1:5" s="39" customFormat="1" ht="32.25" customHeight="1" x14ac:dyDescent="0.2">
      <c r="A33" s="41" t="s">
        <v>964</v>
      </c>
      <c r="B33" s="230" t="s">
        <v>143</v>
      </c>
      <c r="C33" s="230"/>
      <c r="D33" s="230"/>
      <c r="E33" s="230"/>
    </row>
    <row r="34" spans="1:5" ht="14.25" customHeight="1" x14ac:dyDescent="0.2">
      <c r="A34" s="231" t="s">
        <v>965</v>
      </c>
      <c r="B34" s="232"/>
      <c r="C34" s="232"/>
      <c r="D34" s="232"/>
      <c r="E34" s="58">
        <v>316.82640000000004</v>
      </c>
    </row>
    <row r="35" spans="1:5" ht="14.25" customHeight="1" x14ac:dyDescent="0.2">
      <c r="A35" s="231" t="s">
        <v>966</v>
      </c>
      <c r="B35" s="232"/>
      <c r="C35" s="232"/>
      <c r="D35" s="232"/>
      <c r="E35" s="58">
        <v>316.83</v>
      </c>
    </row>
    <row r="36" spans="1:5" ht="14.25" customHeight="1" x14ac:dyDescent="0.2">
      <c r="A36" s="226" t="s">
        <v>1239</v>
      </c>
      <c r="B36" s="227"/>
      <c r="C36" s="227"/>
      <c r="D36" s="227"/>
      <c r="E36" s="65">
        <v>123.53</v>
      </c>
    </row>
    <row r="37" spans="1:5" ht="14.25" customHeight="1" x14ac:dyDescent="0.2">
      <c r="A37" s="228" t="s">
        <v>1240</v>
      </c>
      <c r="B37" s="229"/>
      <c r="C37" s="229"/>
      <c r="D37" s="229"/>
      <c r="E37" s="59">
        <v>193.29640000000003</v>
      </c>
    </row>
    <row r="38" spans="1:5" x14ac:dyDescent="0.2">
      <c r="A38" s="56"/>
      <c r="B38" s="84"/>
      <c r="C38" s="84"/>
      <c r="E38" s="57"/>
    </row>
    <row r="39" spans="1:5" s="39" customFormat="1" ht="24" customHeight="1" x14ac:dyDescent="0.2">
      <c r="A39" s="41" t="s">
        <v>1241</v>
      </c>
      <c r="B39" s="230" t="s">
        <v>1168</v>
      </c>
      <c r="C39" s="230"/>
      <c r="D39" s="230"/>
      <c r="E39" s="230"/>
    </row>
    <row r="40" spans="1:5" ht="12.75" customHeight="1" x14ac:dyDescent="0.2">
      <c r="A40" s="261" t="s">
        <v>1243</v>
      </c>
      <c r="B40" s="262"/>
      <c r="C40" s="262"/>
      <c r="D40" s="262"/>
      <c r="E40" s="168">
        <v>404.69300000000004</v>
      </c>
    </row>
    <row r="41" spans="1:5" ht="14.25" customHeight="1" x14ac:dyDescent="0.2">
      <c r="A41" s="231" t="s">
        <v>1242</v>
      </c>
      <c r="B41" s="232"/>
      <c r="C41" s="232"/>
      <c r="D41" s="232"/>
      <c r="E41" s="58">
        <v>404.69</v>
      </c>
    </row>
    <row r="42" spans="1:5" ht="14.25" customHeight="1" x14ac:dyDescent="0.2">
      <c r="A42" s="226" t="s">
        <v>1244</v>
      </c>
      <c r="B42" s="227"/>
      <c r="C42" s="227"/>
      <c r="D42" s="227"/>
      <c r="E42" s="65">
        <v>0</v>
      </c>
    </row>
    <row r="43" spans="1:5" ht="14.25" customHeight="1" x14ac:dyDescent="0.2">
      <c r="A43" s="228" t="s">
        <v>1245</v>
      </c>
      <c r="B43" s="229"/>
      <c r="C43" s="229"/>
      <c r="D43" s="229"/>
      <c r="E43" s="59">
        <v>404.69300000000004</v>
      </c>
    </row>
    <row r="44" spans="1:5" x14ac:dyDescent="0.2">
      <c r="A44" s="74"/>
      <c r="B44" s="75"/>
      <c r="C44" s="75"/>
      <c r="D44" s="42"/>
      <c r="E44" s="76"/>
    </row>
    <row r="45" spans="1:5" ht="17.25" customHeight="1" x14ac:dyDescent="0.2">
      <c r="A45" s="40" t="s">
        <v>912</v>
      </c>
      <c r="B45" s="244" t="s">
        <v>153</v>
      </c>
      <c r="C45" s="244"/>
      <c r="D45" s="244"/>
      <c r="E45" s="244"/>
    </row>
    <row r="46" spans="1:5" ht="4.5" customHeight="1" x14ac:dyDescent="0.2">
      <c r="A46" s="56"/>
      <c r="B46" s="84"/>
      <c r="C46" s="84"/>
      <c r="E46" s="57"/>
    </row>
    <row r="47" spans="1:5" ht="17.25" customHeight="1" x14ac:dyDescent="0.2">
      <c r="A47" s="103" t="s">
        <v>924</v>
      </c>
      <c r="B47" s="258" t="s">
        <v>174</v>
      </c>
      <c r="C47" s="259"/>
      <c r="D47" s="259"/>
      <c r="E47" s="260"/>
    </row>
    <row r="48" spans="1:5" s="39" customFormat="1" ht="30" customHeight="1" x14ac:dyDescent="0.2">
      <c r="A48" s="41" t="s">
        <v>1078</v>
      </c>
      <c r="B48" s="230" t="s">
        <v>176</v>
      </c>
      <c r="C48" s="230"/>
      <c r="D48" s="230"/>
      <c r="E48" s="230"/>
    </row>
    <row r="49" spans="1:5" ht="14.25" customHeight="1" x14ac:dyDescent="0.2">
      <c r="A49" s="231" t="s">
        <v>1079</v>
      </c>
      <c r="B49" s="232"/>
      <c r="C49" s="232"/>
      <c r="D49" s="232"/>
      <c r="E49" s="58">
        <v>2489.2399999999998</v>
      </c>
    </row>
    <row r="50" spans="1:5" ht="14.25" customHeight="1" x14ac:dyDescent="0.2">
      <c r="A50" s="231" t="s">
        <v>1080</v>
      </c>
      <c r="B50" s="232"/>
      <c r="C50" s="232"/>
      <c r="D50" s="232"/>
      <c r="E50" s="58">
        <v>2489.2399999999998</v>
      </c>
    </row>
    <row r="51" spans="1:5" ht="14.25" customHeight="1" x14ac:dyDescent="0.2">
      <c r="A51" s="226" t="s">
        <v>1268</v>
      </c>
      <c r="B51" s="227"/>
      <c r="C51" s="227"/>
      <c r="D51" s="227"/>
      <c r="E51" s="65">
        <v>1284</v>
      </c>
    </row>
    <row r="52" spans="1:5" ht="14.25" customHeight="1" x14ac:dyDescent="0.2">
      <c r="A52" s="228" t="s">
        <v>1269</v>
      </c>
      <c r="B52" s="229"/>
      <c r="C52" s="229"/>
      <c r="D52" s="229"/>
      <c r="E52" s="59">
        <v>1205.2399999999998</v>
      </c>
    </row>
    <row r="53" spans="1:5" ht="14.25" customHeight="1" x14ac:dyDescent="0.2">
      <c r="A53" s="131"/>
      <c r="B53" s="182"/>
      <c r="C53" s="182"/>
      <c r="D53" s="182"/>
      <c r="E53" s="132"/>
    </row>
    <row r="54" spans="1:5" ht="17.25" customHeight="1" x14ac:dyDescent="0.2">
      <c r="A54" s="40" t="s">
        <v>870</v>
      </c>
      <c r="B54" s="244" t="s">
        <v>182</v>
      </c>
      <c r="C54" s="244"/>
      <c r="D54" s="244"/>
      <c r="E54" s="244"/>
    </row>
    <row r="55" spans="1:5" ht="17.25" customHeight="1" x14ac:dyDescent="0.2">
      <c r="A55" s="64" t="s">
        <v>871</v>
      </c>
      <c r="B55" s="241" t="s">
        <v>184</v>
      </c>
      <c r="C55" s="241"/>
      <c r="D55" s="241"/>
      <c r="E55" s="241"/>
    </row>
    <row r="56" spans="1:5" s="39" customFormat="1" ht="21" customHeight="1" x14ac:dyDescent="0.2">
      <c r="A56" s="41" t="s">
        <v>967</v>
      </c>
      <c r="B56" s="230" t="s">
        <v>192</v>
      </c>
      <c r="C56" s="230"/>
      <c r="D56" s="230"/>
      <c r="E56" s="230"/>
    </row>
    <row r="57" spans="1:5" ht="14.25" customHeight="1" x14ac:dyDescent="0.2">
      <c r="A57" s="231" t="s">
        <v>968</v>
      </c>
      <c r="B57" s="232"/>
      <c r="C57" s="232"/>
      <c r="D57" s="232"/>
      <c r="E57" s="58">
        <v>1450</v>
      </c>
    </row>
    <row r="58" spans="1:5" ht="14.25" customHeight="1" x14ac:dyDescent="0.2">
      <c r="A58" s="231" t="s">
        <v>969</v>
      </c>
      <c r="B58" s="232"/>
      <c r="C58" s="232"/>
      <c r="D58" s="232"/>
      <c r="E58" s="58">
        <v>1986.29</v>
      </c>
    </row>
    <row r="59" spans="1:5" ht="14.25" customHeight="1" x14ac:dyDescent="0.2">
      <c r="A59" s="226" t="s">
        <v>1110</v>
      </c>
      <c r="B59" s="227"/>
      <c r="C59" s="227"/>
      <c r="D59" s="227"/>
      <c r="E59" s="65">
        <v>950</v>
      </c>
    </row>
    <row r="60" spans="1:5" ht="14.25" customHeight="1" x14ac:dyDescent="0.2">
      <c r="A60" s="228" t="s">
        <v>1111</v>
      </c>
      <c r="B60" s="229"/>
      <c r="C60" s="229"/>
      <c r="D60" s="229"/>
      <c r="E60" s="59">
        <v>500</v>
      </c>
    </row>
    <row r="61" spans="1:5" x14ac:dyDescent="0.2">
      <c r="A61" s="56"/>
      <c r="B61" s="84"/>
      <c r="C61" s="84"/>
      <c r="E61" s="57"/>
    </row>
    <row r="62" spans="1:5" ht="17.25" customHeight="1" x14ac:dyDescent="0.2">
      <c r="A62" s="64" t="s">
        <v>885</v>
      </c>
      <c r="B62" s="241" t="s">
        <v>194</v>
      </c>
      <c r="C62" s="241"/>
      <c r="D62" s="241"/>
      <c r="E62" s="241"/>
    </row>
    <row r="63" spans="1:5" s="39" customFormat="1" ht="42.75" customHeight="1" x14ac:dyDescent="0.2">
      <c r="A63" s="41" t="s">
        <v>886</v>
      </c>
      <c r="B63" s="230" t="s">
        <v>196</v>
      </c>
      <c r="C63" s="230"/>
      <c r="D63" s="230"/>
      <c r="E63" s="230"/>
    </row>
    <row r="64" spans="1:5" ht="14.25" customHeight="1" x14ac:dyDescent="0.2">
      <c r="A64" s="231" t="s">
        <v>891</v>
      </c>
      <c r="B64" s="232"/>
      <c r="C64" s="232"/>
      <c r="D64" s="232"/>
      <c r="E64" s="58">
        <v>3837.9994999999999</v>
      </c>
    </row>
    <row r="65" spans="1:5" ht="14.25" customHeight="1" x14ac:dyDescent="0.2">
      <c r="A65" s="231" t="s">
        <v>892</v>
      </c>
      <c r="B65" s="232"/>
      <c r="C65" s="232"/>
      <c r="D65" s="232"/>
      <c r="E65" s="58">
        <v>3618.87</v>
      </c>
    </row>
    <row r="66" spans="1:5" ht="14.25" customHeight="1" x14ac:dyDescent="0.2">
      <c r="A66" s="226" t="s">
        <v>1280</v>
      </c>
      <c r="B66" s="227"/>
      <c r="C66" s="227"/>
      <c r="D66" s="227"/>
      <c r="E66" s="65">
        <v>3618.87</v>
      </c>
    </row>
    <row r="67" spans="1:5" ht="14.25" customHeight="1" x14ac:dyDescent="0.2">
      <c r="A67" s="228" t="s">
        <v>1281</v>
      </c>
      <c r="B67" s="229"/>
      <c r="C67" s="229"/>
      <c r="D67" s="229"/>
      <c r="E67" s="59">
        <v>219.12950000000001</v>
      </c>
    </row>
    <row r="68" spans="1:5" x14ac:dyDescent="0.2">
      <c r="A68" s="61"/>
      <c r="B68" s="42"/>
      <c r="C68" s="42"/>
      <c r="D68" s="42"/>
      <c r="E68" s="62"/>
    </row>
    <row r="69" spans="1:5" s="39" customFormat="1" ht="42.75" customHeight="1" x14ac:dyDescent="0.2">
      <c r="A69" s="41" t="s">
        <v>887</v>
      </c>
      <c r="B69" s="230" t="s">
        <v>198</v>
      </c>
      <c r="C69" s="230"/>
      <c r="D69" s="230"/>
      <c r="E69" s="230"/>
    </row>
    <row r="70" spans="1:5" ht="14.25" customHeight="1" x14ac:dyDescent="0.2">
      <c r="A70" s="231" t="s">
        <v>872</v>
      </c>
      <c r="B70" s="232"/>
      <c r="C70" s="232"/>
      <c r="D70" s="232"/>
      <c r="E70" s="58">
        <v>3837.9994999999999</v>
      </c>
    </row>
    <row r="71" spans="1:5" ht="14.25" customHeight="1" x14ac:dyDescent="0.2">
      <c r="A71" s="231" t="s">
        <v>873</v>
      </c>
      <c r="B71" s="232"/>
      <c r="C71" s="232"/>
      <c r="D71" s="232"/>
      <c r="E71" s="58">
        <v>3618.87</v>
      </c>
    </row>
    <row r="72" spans="1:5" ht="14.25" customHeight="1" x14ac:dyDescent="0.2">
      <c r="A72" s="226" t="s">
        <v>1282</v>
      </c>
      <c r="B72" s="227"/>
      <c r="C72" s="227"/>
      <c r="D72" s="227"/>
      <c r="E72" s="65">
        <v>3618.87</v>
      </c>
    </row>
    <row r="73" spans="1:5" ht="14.25" customHeight="1" x14ac:dyDescent="0.2">
      <c r="A73" s="228" t="s">
        <v>1283</v>
      </c>
      <c r="B73" s="229"/>
      <c r="C73" s="229"/>
      <c r="D73" s="229"/>
      <c r="E73" s="59">
        <v>219.12950000000001</v>
      </c>
    </row>
    <row r="74" spans="1:5" x14ac:dyDescent="0.2">
      <c r="A74" s="61"/>
      <c r="B74" s="42"/>
      <c r="C74" s="42"/>
      <c r="D74" s="42"/>
      <c r="E74" s="62"/>
    </row>
    <row r="75" spans="1:5" ht="17.25" customHeight="1" x14ac:dyDescent="0.2">
      <c r="A75" s="64" t="s">
        <v>925</v>
      </c>
      <c r="B75" s="241" t="s">
        <v>200</v>
      </c>
      <c r="C75" s="241"/>
      <c r="D75" s="241"/>
      <c r="E75" s="241"/>
    </row>
    <row r="76" spans="1:5" s="39" customFormat="1" ht="26.25" customHeight="1" x14ac:dyDescent="0.2">
      <c r="A76" s="41" t="s">
        <v>926</v>
      </c>
      <c r="B76" s="230" t="s">
        <v>202</v>
      </c>
      <c r="C76" s="230"/>
      <c r="D76" s="230"/>
      <c r="E76" s="230"/>
    </row>
    <row r="77" spans="1:5" ht="14.25" customHeight="1" x14ac:dyDescent="0.2">
      <c r="A77" s="231" t="s">
        <v>927</v>
      </c>
      <c r="B77" s="232"/>
      <c r="C77" s="232"/>
      <c r="D77" s="232"/>
      <c r="E77" s="58">
        <v>1613.5165999999999</v>
      </c>
    </row>
    <row r="78" spans="1:5" ht="14.25" customHeight="1" x14ac:dyDescent="0.2">
      <c r="A78" s="231" t="s">
        <v>928</v>
      </c>
      <c r="B78" s="232"/>
      <c r="C78" s="232"/>
      <c r="D78" s="232"/>
      <c r="E78" s="58">
        <v>1613.52</v>
      </c>
    </row>
    <row r="79" spans="1:5" ht="14.25" customHeight="1" x14ac:dyDescent="0.2">
      <c r="A79" s="226" t="s">
        <v>1284</v>
      </c>
      <c r="B79" s="227"/>
      <c r="C79" s="227"/>
      <c r="D79" s="227"/>
      <c r="E79" s="65">
        <v>921.15</v>
      </c>
    </row>
    <row r="80" spans="1:5" ht="14.25" customHeight="1" x14ac:dyDescent="0.2">
      <c r="A80" s="228" t="s">
        <v>1285</v>
      </c>
      <c r="B80" s="229"/>
      <c r="C80" s="229"/>
      <c r="D80" s="229"/>
      <c r="E80" s="59">
        <v>692.36659999999995</v>
      </c>
    </row>
    <row r="81" spans="1:5" x14ac:dyDescent="0.2">
      <c r="A81" s="61"/>
      <c r="B81" s="42"/>
      <c r="C81" s="42"/>
      <c r="D81" s="42"/>
      <c r="E81" s="62"/>
    </row>
    <row r="82" spans="1:5" ht="17.25" customHeight="1" x14ac:dyDescent="0.2">
      <c r="A82" s="40" t="s">
        <v>915</v>
      </c>
      <c r="B82" s="244" t="s">
        <v>204</v>
      </c>
      <c r="C82" s="244"/>
      <c r="D82" s="244"/>
      <c r="E82" s="244"/>
    </row>
    <row r="83" spans="1:5" s="39" customFormat="1" ht="18.75" hidden="1" customHeight="1" x14ac:dyDescent="0.2">
      <c r="A83" s="64" t="s">
        <v>916</v>
      </c>
      <c r="B83" s="241" t="s">
        <v>206</v>
      </c>
      <c r="C83" s="241"/>
      <c r="D83" s="241"/>
      <c r="E83" s="241"/>
    </row>
    <row r="84" spans="1:5" s="39" customFormat="1" ht="22.5" hidden="1" customHeight="1" x14ac:dyDescent="0.2">
      <c r="A84" s="41" t="s">
        <v>917</v>
      </c>
      <c r="B84" s="230" t="s">
        <v>208</v>
      </c>
      <c r="C84" s="230"/>
      <c r="D84" s="230"/>
      <c r="E84" s="230"/>
    </row>
    <row r="85" spans="1:5" ht="14.25" hidden="1" customHeight="1" x14ac:dyDescent="0.2">
      <c r="A85" s="231" t="s">
        <v>918</v>
      </c>
      <c r="B85" s="232"/>
      <c r="C85" s="232"/>
      <c r="D85" s="232"/>
      <c r="E85" s="58" t="e">
        <v>#REF!</v>
      </c>
    </row>
    <row r="86" spans="1:5" ht="14.25" hidden="1" customHeight="1" x14ac:dyDescent="0.2">
      <c r="A86" s="231" t="s">
        <v>919</v>
      </c>
      <c r="B86" s="232"/>
      <c r="C86" s="232"/>
      <c r="D86" s="232"/>
      <c r="E86" s="58" t="e">
        <v>#REF!</v>
      </c>
    </row>
    <row r="87" spans="1:5" ht="14.25" hidden="1" customHeight="1" x14ac:dyDescent="0.2">
      <c r="A87" s="226" t="s">
        <v>950</v>
      </c>
      <c r="B87" s="227"/>
      <c r="C87" s="227"/>
      <c r="D87" s="227"/>
      <c r="E87" s="65">
        <v>2819.48</v>
      </c>
    </row>
    <row r="88" spans="1:5" ht="14.25" hidden="1" customHeight="1" x14ac:dyDescent="0.2">
      <c r="A88" s="228" t="s">
        <v>951</v>
      </c>
      <c r="B88" s="229"/>
      <c r="C88" s="229"/>
      <c r="D88" s="229"/>
      <c r="E88" s="59" t="e">
        <v>#REF!</v>
      </c>
    </row>
    <row r="89" spans="1:5" hidden="1" x14ac:dyDescent="0.2">
      <c r="A89" s="56"/>
      <c r="B89" s="84"/>
      <c r="C89" s="84"/>
      <c r="E89" s="57"/>
    </row>
    <row r="90" spans="1:5" s="39" customFormat="1" ht="27.75" hidden="1" customHeight="1" x14ac:dyDescent="0.2">
      <c r="A90" s="41" t="s">
        <v>920</v>
      </c>
      <c r="B90" s="253" t="s">
        <v>210</v>
      </c>
      <c r="C90" s="254"/>
      <c r="D90" s="254"/>
      <c r="E90" s="255"/>
    </row>
    <row r="91" spans="1:5" ht="14.25" hidden="1" customHeight="1" x14ac:dyDescent="0.2">
      <c r="A91" s="263" t="s">
        <v>921</v>
      </c>
      <c r="B91" s="264"/>
      <c r="C91" s="264"/>
      <c r="D91" s="264"/>
      <c r="E91" s="58" t="e">
        <v>#REF!</v>
      </c>
    </row>
    <row r="92" spans="1:5" ht="14.25" hidden="1" customHeight="1" x14ac:dyDescent="0.2">
      <c r="A92" s="231" t="s">
        <v>922</v>
      </c>
      <c r="B92" s="232"/>
      <c r="C92" s="232"/>
      <c r="D92" s="232"/>
      <c r="E92" s="58">
        <v>3121.87</v>
      </c>
    </row>
    <row r="93" spans="1:5" ht="14.25" hidden="1" customHeight="1" x14ac:dyDescent="0.2">
      <c r="A93" s="226" t="s">
        <v>954</v>
      </c>
      <c r="B93" s="227"/>
      <c r="C93" s="227"/>
      <c r="D93" s="227"/>
      <c r="E93" s="65">
        <v>2819.48</v>
      </c>
    </row>
    <row r="94" spans="1:5" ht="14.25" hidden="1" customHeight="1" x14ac:dyDescent="0.2">
      <c r="A94" s="228" t="s">
        <v>955</v>
      </c>
      <c r="B94" s="229"/>
      <c r="C94" s="229"/>
      <c r="D94" s="229"/>
      <c r="E94" s="59" t="e">
        <v>#REF!</v>
      </c>
    </row>
    <row r="95" spans="1:5" hidden="1" x14ac:dyDescent="0.2">
      <c r="A95" s="56"/>
      <c r="B95" s="84"/>
      <c r="C95" s="84"/>
      <c r="E95" s="57"/>
    </row>
    <row r="96" spans="1:5" s="39" customFormat="1" ht="27.75" hidden="1" customHeight="1" x14ac:dyDescent="0.2">
      <c r="A96" s="41" t="s">
        <v>952</v>
      </c>
      <c r="B96" s="253" t="s">
        <v>212</v>
      </c>
      <c r="C96" s="254"/>
      <c r="D96" s="254"/>
      <c r="E96" s="255"/>
    </row>
    <row r="97" spans="1:5" ht="14.25" hidden="1" customHeight="1" x14ac:dyDescent="0.2">
      <c r="A97" s="263" t="s">
        <v>953</v>
      </c>
      <c r="B97" s="264"/>
      <c r="C97" s="264"/>
      <c r="D97" s="264"/>
      <c r="E97" s="58" t="e">
        <v>#REF!</v>
      </c>
    </row>
    <row r="98" spans="1:5" ht="14.25" hidden="1" customHeight="1" x14ac:dyDescent="0.2">
      <c r="A98" s="231" t="s">
        <v>958</v>
      </c>
      <c r="B98" s="232"/>
      <c r="C98" s="232"/>
      <c r="D98" s="232"/>
      <c r="E98" s="58">
        <v>3121.87</v>
      </c>
    </row>
    <row r="99" spans="1:5" ht="14.25" hidden="1" customHeight="1" x14ac:dyDescent="0.2">
      <c r="A99" s="226" t="s">
        <v>956</v>
      </c>
      <c r="B99" s="227"/>
      <c r="C99" s="227"/>
      <c r="D99" s="227"/>
      <c r="E99" s="65">
        <v>0</v>
      </c>
    </row>
    <row r="100" spans="1:5" ht="14.25" hidden="1" customHeight="1" x14ac:dyDescent="0.2">
      <c r="A100" s="228" t="s">
        <v>957</v>
      </c>
      <c r="B100" s="229"/>
      <c r="C100" s="229"/>
      <c r="D100" s="229"/>
      <c r="E100" s="59" t="e">
        <v>#REF!</v>
      </c>
    </row>
    <row r="101" spans="1:5" hidden="1" x14ac:dyDescent="0.2">
      <c r="A101" s="56"/>
      <c r="B101" s="84"/>
      <c r="C101" s="84"/>
      <c r="E101" s="57"/>
    </row>
    <row r="102" spans="1:5" s="39" customFormat="1" ht="18.75" customHeight="1" x14ac:dyDescent="0.2">
      <c r="A102" s="64" t="s">
        <v>916</v>
      </c>
      <c r="B102" s="241" t="s">
        <v>206</v>
      </c>
      <c r="C102" s="241"/>
      <c r="D102" s="241"/>
      <c r="E102" s="241"/>
    </row>
    <row r="103" spans="1:5" s="39" customFormat="1" ht="27.75" customHeight="1" x14ac:dyDescent="0.2">
      <c r="A103" s="41" t="s">
        <v>952</v>
      </c>
      <c r="B103" s="253" t="s">
        <v>212</v>
      </c>
      <c r="C103" s="254"/>
      <c r="D103" s="254"/>
      <c r="E103" s="255"/>
    </row>
    <row r="104" spans="1:5" ht="14.25" customHeight="1" x14ac:dyDescent="0.2">
      <c r="A104" s="263" t="s">
        <v>953</v>
      </c>
      <c r="B104" s="264"/>
      <c r="C104" s="264"/>
      <c r="D104" s="264"/>
      <c r="E104" s="58">
        <v>5727.5</v>
      </c>
    </row>
    <row r="105" spans="1:5" ht="14.25" customHeight="1" x14ac:dyDescent="0.2">
      <c r="A105" s="231" t="s">
        <v>958</v>
      </c>
      <c r="B105" s="232"/>
      <c r="C105" s="232"/>
      <c r="D105" s="232"/>
      <c r="E105" s="58">
        <v>6284.36</v>
      </c>
    </row>
    <row r="106" spans="1:5" ht="14.25" customHeight="1" x14ac:dyDescent="0.2">
      <c r="A106" s="226" t="s">
        <v>1286</v>
      </c>
      <c r="B106" s="227"/>
      <c r="C106" s="227"/>
      <c r="D106" s="227"/>
      <c r="E106" s="65">
        <v>2908.02</v>
      </c>
    </row>
    <row r="107" spans="1:5" ht="14.25" customHeight="1" x14ac:dyDescent="0.2">
      <c r="A107" s="228" t="s">
        <v>1287</v>
      </c>
      <c r="B107" s="229"/>
      <c r="C107" s="229"/>
      <c r="D107" s="229"/>
      <c r="E107" s="59">
        <v>2819.48</v>
      </c>
    </row>
    <row r="108" spans="1:5" x14ac:dyDescent="0.2">
      <c r="A108" s="56"/>
      <c r="B108" s="84"/>
      <c r="C108" s="84"/>
      <c r="E108" s="57"/>
    </row>
    <row r="109" spans="1:5" ht="17.25" customHeight="1" x14ac:dyDescent="0.2">
      <c r="A109" s="40" t="s">
        <v>929</v>
      </c>
      <c r="B109" s="244" t="s">
        <v>224</v>
      </c>
      <c r="C109" s="244"/>
      <c r="D109" s="244"/>
      <c r="E109" s="244"/>
    </row>
    <row r="110" spans="1:5" s="39" customFormat="1" ht="40.5" customHeight="1" x14ac:dyDescent="0.2">
      <c r="A110" s="41" t="s">
        <v>1288</v>
      </c>
      <c r="B110" s="230" t="s">
        <v>232</v>
      </c>
      <c r="C110" s="230"/>
      <c r="D110" s="230"/>
      <c r="E110" s="230"/>
    </row>
    <row r="111" spans="1:5" ht="14.25" customHeight="1" x14ac:dyDescent="0.2">
      <c r="A111" s="231" t="s">
        <v>1292</v>
      </c>
      <c r="B111" s="232"/>
      <c r="C111" s="232"/>
      <c r="D111" s="232"/>
      <c r="E111" s="58">
        <v>65</v>
      </c>
    </row>
    <row r="112" spans="1:5" ht="14.25" customHeight="1" x14ac:dyDescent="0.2">
      <c r="A112" s="231" t="s">
        <v>1293</v>
      </c>
      <c r="B112" s="232"/>
      <c r="C112" s="232"/>
      <c r="D112" s="232"/>
      <c r="E112" s="58">
        <v>65</v>
      </c>
    </row>
    <row r="113" spans="1:5" ht="14.25" customHeight="1" x14ac:dyDescent="0.2">
      <c r="A113" s="226" t="s">
        <v>1294</v>
      </c>
      <c r="B113" s="227"/>
      <c r="C113" s="227"/>
      <c r="D113" s="227"/>
      <c r="E113" s="65">
        <v>0</v>
      </c>
    </row>
    <row r="114" spans="1:5" ht="14.25" customHeight="1" x14ac:dyDescent="0.2">
      <c r="A114" s="228" t="s">
        <v>1295</v>
      </c>
      <c r="B114" s="229"/>
      <c r="C114" s="229"/>
      <c r="D114" s="229"/>
      <c r="E114" s="59">
        <v>65</v>
      </c>
    </row>
    <row r="115" spans="1:5" x14ac:dyDescent="0.2">
      <c r="A115" s="56"/>
      <c r="B115" s="84"/>
      <c r="C115" s="84"/>
      <c r="E115" s="57"/>
    </row>
    <row r="116" spans="1:5" s="39" customFormat="1" ht="40.5" customHeight="1" x14ac:dyDescent="0.2">
      <c r="A116" s="41" t="s">
        <v>894</v>
      </c>
      <c r="B116" s="230" t="s">
        <v>236</v>
      </c>
      <c r="C116" s="230"/>
      <c r="D116" s="230"/>
      <c r="E116" s="230"/>
    </row>
    <row r="117" spans="1:5" ht="14.25" customHeight="1" x14ac:dyDescent="0.2">
      <c r="A117" s="231" t="s">
        <v>877</v>
      </c>
      <c r="B117" s="232"/>
      <c r="C117" s="232"/>
      <c r="D117" s="232"/>
      <c r="E117" s="58">
        <v>2365.34</v>
      </c>
    </row>
    <row r="118" spans="1:5" ht="14.25" customHeight="1" x14ac:dyDescent="0.2">
      <c r="A118" s="231" t="s">
        <v>878</v>
      </c>
      <c r="B118" s="232"/>
      <c r="C118" s="232"/>
      <c r="D118" s="232"/>
      <c r="E118" s="58">
        <v>2365.34</v>
      </c>
    </row>
    <row r="119" spans="1:5" ht="14.25" customHeight="1" x14ac:dyDescent="0.2">
      <c r="A119" s="226" t="s">
        <v>1296</v>
      </c>
      <c r="B119" s="227"/>
      <c r="C119" s="227"/>
      <c r="D119" s="227"/>
      <c r="E119" s="65">
        <v>2177.6799999999998</v>
      </c>
    </row>
    <row r="120" spans="1:5" ht="14.25" customHeight="1" x14ac:dyDescent="0.2">
      <c r="A120" s="228" t="s">
        <v>1291</v>
      </c>
      <c r="B120" s="229"/>
      <c r="C120" s="229"/>
      <c r="D120" s="229"/>
      <c r="E120" s="59">
        <v>187.66000000000031</v>
      </c>
    </row>
    <row r="121" spans="1:5" x14ac:dyDescent="0.2">
      <c r="A121" s="56"/>
      <c r="B121" s="84"/>
      <c r="C121" s="84"/>
      <c r="E121" s="57"/>
    </row>
    <row r="122" spans="1:5" ht="17.25" customHeight="1" x14ac:dyDescent="0.2">
      <c r="A122" s="40" t="s">
        <v>876</v>
      </c>
      <c r="B122" s="244" t="s">
        <v>238</v>
      </c>
      <c r="C122" s="244"/>
      <c r="D122" s="244"/>
      <c r="E122" s="244"/>
    </row>
    <row r="123" spans="1:5" s="39" customFormat="1" ht="28.5" customHeight="1" x14ac:dyDescent="0.2">
      <c r="A123" s="41" t="s">
        <v>1779</v>
      </c>
      <c r="B123" s="230" t="s">
        <v>240</v>
      </c>
      <c r="C123" s="230"/>
      <c r="D123" s="230"/>
      <c r="E123" s="230"/>
    </row>
    <row r="124" spans="1:5" ht="14.25" customHeight="1" x14ac:dyDescent="0.2">
      <c r="A124" s="231" t="s">
        <v>1810</v>
      </c>
      <c r="B124" s="232"/>
      <c r="C124" s="232"/>
      <c r="D124" s="232"/>
      <c r="E124" s="58">
        <v>1944.7950000000001</v>
      </c>
    </row>
    <row r="125" spans="1:5" ht="14.25" customHeight="1" x14ac:dyDescent="0.2">
      <c r="A125" s="231" t="s">
        <v>1809</v>
      </c>
      <c r="B125" s="232"/>
      <c r="C125" s="232"/>
      <c r="D125" s="232"/>
      <c r="E125" s="58">
        <v>2970.02</v>
      </c>
    </row>
    <row r="126" spans="1:5" ht="14.25" customHeight="1" x14ac:dyDescent="0.2">
      <c r="A126" s="226" t="s">
        <v>1811</v>
      </c>
      <c r="B126" s="227"/>
      <c r="C126" s="227"/>
      <c r="D126" s="227"/>
      <c r="E126" s="65">
        <v>1782.01</v>
      </c>
    </row>
    <row r="127" spans="1:5" ht="14.25" customHeight="1" x14ac:dyDescent="0.2">
      <c r="A127" s="228" t="s">
        <v>1812</v>
      </c>
      <c r="B127" s="229"/>
      <c r="C127" s="229"/>
      <c r="D127" s="229"/>
      <c r="E127" s="59">
        <v>162.78500000000008</v>
      </c>
    </row>
    <row r="128" spans="1:5" x14ac:dyDescent="0.2">
      <c r="A128" s="56"/>
      <c r="B128" s="84"/>
      <c r="C128" s="84"/>
      <c r="E128" s="57"/>
    </row>
    <row r="129" spans="1:5" s="39" customFormat="1" ht="22.5" customHeight="1" x14ac:dyDescent="0.2">
      <c r="A129" s="41" t="s">
        <v>930</v>
      </c>
      <c r="B129" s="230" t="s">
        <v>244</v>
      </c>
      <c r="C129" s="230"/>
      <c r="D129" s="230"/>
      <c r="E129" s="230"/>
    </row>
    <row r="130" spans="1:5" ht="14.25" customHeight="1" x14ac:dyDescent="0.2">
      <c r="A130" s="231" t="s">
        <v>1121</v>
      </c>
      <c r="B130" s="232"/>
      <c r="C130" s="232"/>
      <c r="D130" s="232"/>
      <c r="E130" s="58">
        <v>136.94999999999999</v>
      </c>
    </row>
    <row r="131" spans="1:5" ht="14.25" customHeight="1" x14ac:dyDescent="0.2">
      <c r="A131" s="231" t="s">
        <v>931</v>
      </c>
      <c r="B131" s="232"/>
      <c r="C131" s="232"/>
      <c r="D131" s="232"/>
      <c r="E131" s="58">
        <v>136.94999999999999</v>
      </c>
    </row>
    <row r="132" spans="1:5" ht="14.25" customHeight="1" x14ac:dyDescent="0.2">
      <c r="A132" s="226" t="s">
        <v>1297</v>
      </c>
      <c r="B132" s="227"/>
      <c r="C132" s="227"/>
      <c r="D132" s="227"/>
      <c r="E132" s="65">
        <v>57.79</v>
      </c>
    </row>
    <row r="133" spans="1:5" ht="14.25" customHeight="1" x14ac:dyDescent="0.2">
      <c r="A133" s="228" t="s">
        <v>1298</v>
      </c>
      <c r="B133" s="229"/>
      <c r="C133" s="229"/>
      <c r="D133" s="229"/>
      <c r="E133" s="59">
        <v>79.16</v>
      </c>
    </row>
    <row r="134" spans="1:5" x14ac:dyDescent="0.2">
      <c r="A134" s="56"/>
      <c r="B134" s="84"/>
      <c r="C134" s="84"/>
      <c r="E134" s="57"/>
    </row>
    <row r="135" spans="1:5" s="39" customFormat="1" ht="22.5" customHeight="1" x14ac:dyDescent="0.2">
      <c r="A135" s="41" t="s">
        <v>932</v>
      </c>
      <c r="B135" s="230" t="s">
        <v>252</v>
      </c>
      <c r="C135" s="230"/>
      <c r="D135" s="230"/>
      <c r="E135" s="230"/>
    </row>
    <row r="136" spans="1:5" ht="14.25" customHeight="1" x14ac:dyDescent="0.2">
      <c r="A136" s="231" t="s">
        <v>933</v>
      </c>
      <c r="B136" s="232"/>
      <c r="C136" s="232"/>
      <c r="D136" s="232"/>
      <c r="E136" s="58">
        <v>139.07</v>
      </c>
    </row>
    <row r="137" spans="1:5" ht="14.25" customHeight="1" x14ac:dyDescent="0.2">
      <c r="A137" s="231" t="s">
        <v>934</v>
      </c>
      <c r="B137" s="232"/>
      <c r="C137" s="232"/>
      <c r="D137" s="232"/>
      <c r="E137" s="58">
        <v>139.07</v>
      </c>
    </row>
    <row r="138" spans="1:5" ht="14.25" customHeight="1" x14ac:dyDescent="0.2">
      <c r="A138" s="226" t="s">
        <v>1308</v>
      </c>
      <c r="B138" s="227"/>
      <c r="C138" s="227"/>
      <c r="D138" s="227"/>
      <c r="E138" s="65">
        <v>51.93</v>
      </c>
    </row>
    <row r="139" spans="1:5" ht="14.25" customHeight="1" x14ac:dyDescent="0.2">
      <c r="A139" s="228" t="s">
        <v>1309</v>
      </c>
      <c r="B139" s="229"/>
      <c r="C139" s="229"/>
      <c r="D139" s="229"/>
      <c r="E139" s="59">
        <v>87.139999999999986</v>
      </c>
    </row>
    <row r="140" spans="1:5" x14ac:dyDescent="0.2">
      <c r="A140" s="56"/>
      <c r="B140" s="84"/>
      <c r="C140" s="84"/>
      <c r="E140" s="57"/>
    </row>
    <row r="141" spans="1:5" s="39" customFormat="1" ht="22.5" customHeight="1" x14ac:dyDescent="0.2">
      <c r="A141" s="41" t="s">
        <v>1813</v>
      </c>
      <c r="B141" s="230" t="s">
        <v>254</v>
      </c>
      <c r="C141" s="230"/>
      <c r="D141" s="230"/>
      <c r="E141" s="230"/>
    </row>
    <row r="142" spans="1:5" ht="14.25" customHeight="1" x14ac:dyDescent="0.2">
      <c r="A142" s="231" t="s">
        <v>1815</v>
      </c>
      <c r="B142" s="232"/>
      <c r="C142" s="232"/>
      <c r="D142" s="232"/>
      <c r="E142" s="58">
        <v>228.77</v>
      </c>
    </row>
    <row r="143" spans="1:5" ht="14.25" customHeight="1" x14ac:dyDescent="0.2">
      <c r="A143" s="231" t="s">
        <v>1816</v>
      </c>
      <c r="B143" s="232"/>
      <c r="C143" s="232"/>
      <c r="D143" s="232"/>
      <c r="E143" s="58">
        <v>228.77</v>
      </c>
    </row>
    <row r="144" spans="1:5" ht="14.25" customHeight="1" x14ac:dyDescent="0.2">
      <c r="A144" s="226" t="s">
        <v>1817</v>
      </c>
      <c r="B144" s="227"/>
      <c r="C144" s="227"/>
      <c r="D144" s="227"/>
      <c r="E144" s="65">
        <v>167.96</v>
      </c>
    </row>
    <row r="145" spans="1:5" ht="14.25" customHeight="1" x14ac:dyDescent="0.2">
      <c r="A145" s="228" t="s">
        <v>1818</v>
      </c>
      <c r="B145" s="229"/>
      <c r="C145" s="229"/>
      <c r="D145" s="229"/>
      <c r="E145" s="59">
        <v>60.81</v>
      </c>
    </row>
    <row r="146" spans="1:5" x14ac:dyDescent="0.2">
      <c r="A146" s="56"/>
      <c r="B146" s="84"/>
      <c r="C146" s="84"/>
      <c r="E146" s="57"/>
    </row>
    <row r="147" spans="1:5" s="39" customFormat="1" ht="22.5" customHeight="1" x14ac:dyDescent="0.2">
      <c r="A147" s="41" t="s">
        <v>1302</v>
      </c>
      <c r="B147" s="230" t="s">
        <v>1017</v>
      </c>
      <c r="C147" s="230"/>
      <c r="D147" s="230"/>
      <c r="E147" s="230"/>
    </row>
    <row r="148" spans="1:5" ht="14.25" customHeight="1" x14ac:dyDescent="0.2">
      <c r="A148" s="231" t="s">
        <v>1304</v>
      </c>
      <c r="B148" s="232"/>
      <c r="C148" s="232"/>
      <c r="D148" s="232"/>
      <c r="E148" s="58">
        <v>105</v>
      </c>
    </row>
    <row r="149" spans="1:5" ht="14.25" customHeight="1" x14ac:dyDescent="0.2">
      <c r="A149" s="231" t="s">
        <v>1305</v>
      </c>
      <c r="B149" s="232"/>
      <c r="C149" s="232"/>
      <c r="D149" s="232"/>
      <c r="E149" s="58">
        <v>228.77</v>
      </c>
    </row>
    <row r="150" spans="1:5" ht="14.25" customHeight="1" x14ac:dyDescent="0.2">
      <c r="A150" s="226" t="s">
        <v>1306</v>
      </c>
      <c r="B150" s="227"/>
      <c r="C150" s="227"/>
      <c r="D150" s="227"/>
      <c r="E150" s="65">
        <v>0</v>
      </c>
    </row>
    <row r="151" spans="1:5" ht="14.25" customHeight="1" x14ac:dyDescent="0.2">
      <c r="A151" s="228" t="s">
        <v>1307</v>
      </c>
      <c r="B151" s="229"/>
      <c r="C151" s="229"/>
      <c r="D151" s="229"/>
      <c r="E151" s="59">
        <v>105</v>
      </c>
    </row>
    <row r="152" spans="1:5" x14ac:dyDescent="0.2">
      <c r="A152" s="56"/>
      <c r="B152" s="84"/>
      <c r="C152" s="84"/>
      <c r="E152" s="57"/>
    </row>
    <row r="153" spans="1:5" ht="17.25" customHeight="1" x14ac:dyDescent="0.2">
      <c r="A153" s="40" t="s">
        <v>911</v>
      </c>
      <c r="B153" s="244" t="s">
        <v>267</v>
      </c>
      <c r="C153" s="244"/>
      <c r="D153" s="244"/>
      <c r="E153" s="244"/>
    </row>
    <row r="154" spans="1:5" s="39" customFormat="1" ht="40.5" customHeight="1" x14ac:dyDescent="0.2">
      <c r="A154" s="41" t="s">
        <v>1823</v>
      </c>
      <c r="B154" s="230" t="s">
        <v>269</v>
      </c>
      <c r="C154" s="230"/>
      <c r="D154" s="230"/>
      <c r="E154" s="230"/>
    </row>
    <row r="155" spans="1:5" ht="15.75" customHeight="1" x14ac:dyDescent="0.2">
      <c r="A155" s="233" t="s">
        <v>1825</v>
      </c>
      <c r="B155" s="234"/>
      <c r="C155" s="234"/>
      <c r="D155" s="234"/>
      <c r="E155" s="58">
        <v>3145.09</v>
      </c>
    </row>
    <row r="156" spans="1:5" ht="14.25" customHeight="1" x14ac:dyDescent="0.2">
      <c r="A156" s="231" t="s">
        <v>1824</v>
      </c>
      <c r="B156" s="232"/>
      <c r="C156" s="232"/>
      <c r="D156" s="232"/>
      <c r="E156" s="58">
        <v>3437.62</v>
      </c>
    </row>
    <row r="157" spans="1:5" ht="14.25" customHeight="1" x14ac:dyDescent="0.2">
      <c r="A157" s="226" t="s">
        <v>1821</v>
      </c>
      <c r="B157" s="227"/>
      <c r="C157" s="227"/>
      <c r="D157" s="227"/>
      <c r="E157" s="65">
        <v>2750.09</v>
      </c>
    </row>
    <row r="158" spans="1:5" ht="14.25" customHeight="1" x14ac:dyDescent="0.2">
      <c r="A158" s="228" t="s">
        <v>1822</v>
      </c>
      <c r="B158" s="229"/>
      <c r="C158" s="229"/>
      <c r="D158" s="229"/>
      <c r="E158" s="59">
        <v>395</v>
      </c>
    </row>
    <row r="159" spans="1:5" x14ac:dyDescent="0.2">
      <c r="A159" s="56"/>
      <c r="B159" s="84"/>
      <c r="C159" s="84"/>
      <c r="E159" s="57"/>
    </row>
    <row r="160" spans="1:5" s="39" customFormat="1" ht="38.25" customHeight="1" x14ac:dyDescent="0.2">
      <c r="A160" s="41" t="s">
        <v>1310</v>
      </c>
      <c r="B160" s="230" t="s">
        <v>1180</v>
      </c>
      <c r="C160" s="230"/>
      <c r="D160" s="230"/>
      <c r="E160" s="230"/>
    </row>
    <row r="161" spans="1:5" ht="14.25" customHeight="1" x14ac:dyDescent="0.2">
      <c r="A161" s="231" t="s">
        <v>1315</v>
      </c>
      <c r="B161" s="232"/>
      <c r="C161" s="232"/>
      <c r="D161" s="232"/>
      <c r="E161" s="58">
        <v>336.91800000000001</v>
      </c>
    </row>
    <row r="162" spans="1:5" ht="14.25" customHeight="1" x14ac:dyDescent="0.2">
      <c r="A162" s="231" t="s">
        <v>1313</v>
      </c>
      <c r="B162" s="232"/>
      <c r="C162" s="232"/>
      <c r="D162" s="232"/>
      <c r="E162" s="58">
        <v>336.92</v>
      </c>
    </row>
    <row r="163" spans="1:5" ht="14.25" customHeight="1" x14ac:dyDescent="0.2">
      <c r="A163" s="226" t="s">
        <v>1314</v>
      </c>
      <c r="B163" s="227"/>
      <c r="C163" s="227"/>
      <c r="D163" s="227"/>
      <c r="E163" s="65">
        <v>2.0000000000095497E-3</v>
      </c>
    </row>
    <row r="164" spans="1:5" ht="14.25" customHeight="1" x14ac:dyDescent="0.2">
      <c r="A164" s="228" t="s">
        <v>1314</v>
      </c>
      <c r="B164" s="229"/>
      <c r="C164" s="229"/>
      <c r="D164" s="229"/>
      <c r="E164" s="59">
        <v>336.916</v>
      </c>
    </row>
    <row r="165" spans="1:5" x14ac:dyDescent="0.2">
      <c r="A165" s="56"/>
      <c r="B165" s="84"/>
      <c r="C165" s="84"/>
      <c r="E165" s="57"/>
    </row>
    <row r="166" spans="1:5" ht="17.25" customHeight="1" x14ac:dyDescent="0.2">
      <c r="A166" s="40" t="s">
        <v>1125</v>
      </c>
      <c r="B166" s="244" t="s">
        <v>271</v>
      </c>
      <c r="C166" s="244"/>
      <c r="D166" s="244"/>
      <c r="E166" s="244"/>
    </row>
    <row r="167" spans="1:5" ht="4.5" customHeight="1" x14ac:dyDescent="0.2">
      <c r="A167" s="56"/>
      <c r="B167" s="84"/>
      <c r="C167" s="84"/>
      <c r="E167" s="57"/>
    </row>
    <row r="168" spans="1:5" s="39" customFormat="1" ht="38.25" customHeight="1" x14ac:dyDescent="0.2">
      <c r="A168" s="41" t="s">
        <v>1126</v>
      </c>
      <c r="B168" s="230" t="s">
        <v>276</v>
      </c>
      <c r="C168" s="230"/>
      <c r="D168" s="230"/>
      <c r="E168" s="230"/>
    </row>
    <row r="169" spans="1:5" ht="14.25" customHeight="1" x14ac:dyDescent="0.2">
      <c r="A169" s="231" t="s">
        <v>1134</v>
      </c>
      <c r="B169" s="232"/>
      <c r="C169" s="232"/>
      <c r="D169" s="232"/>
      <c r="E169" s="58">
        <v>2</v>
      </c>
    </row>
    <row r="170" spans="1:5" ht="14.25" customHeight="1" x14ac:dyDescent="0.2">
      <c r="A170" s="231" t="s">
        <v>1133</v>
      </c>
      <c r="B170" s="232"/>
      <c r="C170" s="232"/>
      <c r="D170" s="232"/>
      <c r="E170" s="58">
        <v>2</v>
      </c>
    </row>
    <row r="171" spans="1:5" ht="14.25" customHeight="1" x14ac:dyDescent="0.2">
      <c r="A171" s="226" t="s">
        <v>1334</v>
      </c>
      <c r="B171" s="227"/>
      <c r="C171" s="227"/>
      <c r="D171" s="227"/>
      <c r="E171" s="65">
        <v>0</v>
      </c>
    </row>
    <row r="172" spans="1:5" ht="14.25" customHeight="1" x14ac:dyDescent="0.2">
      <c r="A172" s="228" t="s">
        <v>1335</v>
      </c>
      <c r="B172" s="229"/>
      <c r="C172" s="229"/>
      <c r="D172" s="229"/>
      <c r="E172" s="59">
        <v>2</v>
      </c>
    </row>
    <row r="173" spans="1:5" x14ac:dyDescent="0.2">
      <c r="A173" s="56"/>
      <c r="B173" s="84"/>
      <c r="C173" s="84"/>
      <c r="E173" s="57"/>
    </row>
    <row r="174" spans="1:5" s="39" customFormat="1" ht="38.25" customHeight="1" x14ac:dyDescent="0.2">
      <c r="A174" s="41" t="s">
        <v>1131</v>
      </c>
      <c r="B174" s="230" t="s">
        <v>278</v>
      </c>
      <c r="C174" s="230"/>
      <c r="D174" s="230"/>
      <c r="E174" s="230"/>
    </row>
    <row r="175" spans="1:5" ht="14.25" customHeight="1" x14ac:dyDescent="0.2">
      <c r="A175" s="231" t="s">
        <v>1132</v>
      </c>
      <c r="B175" s="232"/>
      <c r="C175" s="232"/>
      <c r="D175" s="232"/>
      <c r="E175" s="58">
        <v>4</v>
      </c>
    </row>
    <row r="176" spans="1:5" ht="14.25" customHeight="1" x14ac:dyDescent="0.2">
      <c r="A176" s="231" t="s">
        <v>1130</v>
      </c>
      <c r="B176" s="232"/>
      <c r="C176" s="232"/>
      <c r="D176" s="232"/>
      <c r="E176" s="58">
        <v>11</v>
      </c>
    </row>
    <row r="177" spans="1:5" ht="14.25" customHeight="1" x14ac:dyDescent="0.2">
      <c r="A177" s="226" t="s">
        <v>1318</v>
      </c>
      <c r="B177" s="227"/>
      <c r="C177" s="227"/>
      <c r="D177" s="227"/>
      <c r="E177" s="65">
        <v>0</v>
      </c>
    </row>
    <row r="178" spans="1:5" ht="14.25" customHeight="1" x14ac:dyDescent="0.2">
      <c r="A178" s="228" t="s">
        <v>1319</v>
      </c>
      <c r="B178" s="229"/>
      <c r="C178" s="229"/>
      <c r="D178" s="229"/>
      <c r="E178" s="59">
        <v>4</v>
      </c>
    </row>
    <row r="179" spans="1:5" x14ac:dyDescent="0.2">
      <c r="A179" s="56"/>
      <c r="B179" s="84"/>
      <c r="C179" s="84"/>
      <c r="E179" s="57"/>
    </row>
    <row r="180" spans="1:5" s="39" customFormat="1" ht="38.25" customHeight="1" x14ac:dyDescent="0.2">
      <c r="A180" s="41" t="s">
        <v>1321</v>
      </c>
      <c r="B180" s="230" t="s">
        <v>280</v>
      </c>
      <c r="C180" s="230"/>
      <c r="D180" s="230"/>
      <c r="E180" s="230"/>
    </row>
    <row r="181" spans="1:5" ht="14.25" customHeight="1" x14ac:dyDescent="0.2">
      <c r="A181" s="231" t="s">
        <v>1333</v>
      </c>
      <c r="B181" s="232"/>
      <c r="C181" s="232"/>
      <c r="D181" s="232"/>
      <c r="E181" s="58">
        <v>1</v>
      </c>
    </row>
    <row r="182" spans="1:5" ht="14.25" customHeight="1" x14ac:dyDescent="0.2">
      <c r="A182" s="231" t="s">
        <v>1323</v>
      </c>
      <c r="B182" s="232"/>
      <c r="C182" s="232"/>
      <c r="D182" s="232"/>
      <c r="E182" s="58">
        <v>1</v>
      </c>
    </row>
    <row r="183" spans="1:5" ht="14.25" customHeight="1" x14ac:dyDescent="0.2">
      <c r="A183" s="226" t="s">
        <v>1324</v>
      </c>
      <c r="B183" s="227"/>
      <c r="C183" s="227"/>
      <c r="D183" s="227"/>
      <c r="E183" s="65">
        <v>0</v>
      </c>
    </row>
    <row r="184" spans="1:5" ht="14.25" customHeight="1" x14ac:dyDescent="0.2">
      <c r="A184" s="228" t="s">
        <v>1325</v>
      </c>
      <c r="B184" s="229"/>
      <c r="C184" s="229"/>
      <c r="D184" s="229"/>
      <c r="E184" s="59">
        <v>1</v>
      </c>
    </row>
    <row r="185" spans="1:5" x14ac:dyDescent="0.2">
      <c r="A185" s="56"/>
      <c r="B185" s="84"/>
      <c r="C185" s="84"/>
      <c r="E185" s="57"/>
    </row>
    <row r="186" spans="1:5" s="39" customFormat="1" ht="38.25" customHeight="1" x14ac:dyDescent="0.2">
      <c r="A186" s="41" t="s">
        <v>1326</v>
      </c>
      <c r="B186" s="230" t="s">
        <v>1183</v>
      </c>
      <c r="C186" s="230"/>
      <c r="D186" s="230"/>
      <c r="E186" s="230"/>
    </row>
    <row r="187" spans="1:5" ht="14.25" customHeight="1" x14ac:dyDescent="0.2">
      <c r="A187" s="231" t="s">
        <v>1332</v>
      </c>
      <c r="B187" s="232"/>
      <c r="C187" s="232"/>
      <c r="D187" s="232"/>
      <c r="E187" s="58">
        <v>174</v>
      </c>
    </row>
    <row r="188" spans="1:5" ht="14.25" customHeight="1" x14ac:dyDescent="0.2">
      <c r="A188" s="231" t="s">
        <v>1328</v>
      </c>
      <c r="B188" s="232"/>
      <c r="C188" s="232"/>
      <c r="D188" s="232"/>
      <c r="E188" s="58">
        <v>174</v>
      </c>
    </row>
    <row r="189" spans="1:5" ht="14.25" customHeight="1" x14ac:dyDescent="0.2">
      <c r="A189" s="226" t="s">
        <v>1330</v>
      </c>
      <c r="B189" s="227"/>
      <c r="C189" s="227"/>
      <c r="D189" s="227"/>
      <c r="E189" s="65">
        <v>0</v>
      </c>
    </row>
    <row r="190" spans="1:5" ht="14.25" customHeight="1" x14ac:dyDescent="0.2">
      <c r="A190" s="228" t="s">
        <v>1331</v>
      </c>
      <c r="B190" s="229"/>
      <c r="C190" s="229"/>
      <c r="D190" s="229"/>
      <c r="E190" s="59">
        <v>174</v>
      </c>
    </row>
    <row r="191" spans="1:5" x14ac:dyDescent="0.2">
      <c r="A191" s="56"/>
      <c r="B191" s="84"/>
      <c r="C191" s="84"/>
      <c r="E191" s="57"/>
    </row>
    <row r="192" spans="1:5" s="39" customFormat="1" ht="38.25" customHeight="1" x14ac:dyDescent="0.2">
      <c r="A192" s="41" t="s">
        <v>1329</v>
      </c>
      <c r="B192" s="230" t="s">
        <v>1184</v>
      </c>
      <c r="C192" s="230"/>
      <c r="D192" s="230"/>
      <c r="E192" s="230"/>
    </row>
    <row r="193" spans="1:5" ht="14.25" customHeight="1" x14ac:dyDescent="0.2">
      <c r="A193" s="231" t="s">
        <v>1332</v>
      </c>
      <c r="B193" s="232"/>
      <c r="C193" s="232"/>
      <c r="D193" s="232"/>
      <c r="E193" s="58">
        <v>16</v>
      </c>
    </row>
    <row r="194" spans="1:5" ht="14.25" customHeight="1" x14ac:dyDescent="0.2">
      <c r="A194" s="231" t="s">
        <v>1328</v>
      </c>
      <c r="B194" s="232"/>
      <c r="C194" s="232"/>
      <c r="D194" s="232"/>
      <c r="E194" s="58">
        <v>16</v>
      </c>
    </row>
    <row r="195" spans="1:5" ht="14.25" customHeight="1" x14ac:dyDescent="0.2">
      <c r="A195" s="226" t="s">
        <v>1330</v>
      </c>
      <c r="B195" s="227"/>
      <c r="C195" s="227"/>
      <c r="D195" s="227"/>
      <c r="E195" s="65">
        <v>0</v>
      </c>
    </row>
    <row r="196" spans="1:5" ht="14.25" customHeight="1" x14ac:dyDescent="0.2">
      <c r="A196" s="228" t="s">
        <v>1331</v>
      </c>
      <c r="B196" s="229"/>
      <c r="C196" s="229"/>
      <c r="D196" s="229"/>
      <c r="E196" s="59">
        <v>16</v>
      </c>
    </row>
    <row r="197" spans="1:5" x14ac:dyDescent="0.2">
      <c r="A197" s="56"/>
      <c r="B197" s="84"/>
      <c r="C197" s="84"/>
      <c r="E197" s="57"/>
    </row>
    <row r="198" spans="1:5" ht="17.25" customHeight="1" x14ac:dyDescent="0.2">
      <c r="A198" s="40" t="s">
        <v>935</v>
      </c>
      <c r="B198" s="244" t="s">
        <v>296</v>
      </c>
      <c r="C198" s="244"/>
      <c r="D198" s="244"/>
      <c r="E198" s="244"/>
    </row>
    <row r="199" spans="1:5" s="39" customFormat="1" ht="38.25" customHeight="1" x14ac:dyDescent="0.2">
      <c r="A199" s="41" t="s">
        <v>1336</v>
      </c>
      <c r="B199" s="230" t="s">
        <v>308</v>
      </c>
      <c r="C199" s="230"/>
      <c r="D199" s="230"/>
      <c r="E199" s="230"/>
    </row>
    <row r="200" spans="1:5" ht="14.25" customHeight="1" x14ac:dyDescent="0.2">
      <c r="A200" s="231" t="s">
        <v>1337</v>
      </c>
      <c r="B200" s="232"/>
      <c r="C200" s="232"/>
      <c r="D200" s="232"/>
      <c r="E200" s="58">
        <v>2</v>
      </c>
    </row>
    <row r="201" spans="1:5" ht="14.25" customHeight="1" x14ac:dyDescent="0.2">
      <c r="A201" s="231" t="s">
        <v>1338</v>
      </c>
      <c r="B201" s="232"/>
      <c r="C201" s="232"/>
      <c r="D201" s="232"/>
      <c r="E201" s="58">
        <v>2</v>
      </c>
    </row>
    <row r="202" spans="1:5" ht="14.25" customHeight="1" x14ac:dyDescent="0.2">
      <c r="A202" s="231" t="s">
        <v>1339</v>
      </c>
      <c r="B202" s="232"/>
      <c r="C202" s="232"/>
      <c r="D202" s="232"/>
      <c r="E202" s="58">
        <v>0</v>
      </c>
    </row>
    <row r="203" spans="1:5" ht="14.25" customHeight="1" x14ac:dyDescent="0.2">
      <c r="A203" s="228" t="s">
        <v>1340</v>
      </c>
      <c r="B203" s="229"/>
      <c r="C203" s="229"/>
      <c r="D203" s="229"/>
      <c r="E203" s="59">
        <v>2</v>
      </c>
    </row>
    <row r="204" spans="1:5" x14ac:dyDescent="0.2">
      <c r="A204" s="56"/>
      <c r="B204" s="84"/>
      <c r="C204" s="84"/>
      <c r="E204" s="57"/>
    </row>
    <row r="205" spans="1:5" s="39" customFormat="1" ht="38.25" customHeight="1" x14ac:dyDescent="0.2">
      <c r="A205" s="41" t="s">
        <v>1341</v>
      </c>
      <c r="B205" s="230" t="s">
        <v>783</v>
      </c>
      <c r="C205" s="230"/>
      <c r="D205" s="230"/>
      <c r="E205" s="230"/>
    </row>
    <row r="206" spans="1:5" ht="14.25" customHeight="1" x14ac:dyDescent="0.2">
      <c r="A206" s="231" t="s">
        <v>1342</v>
      </c>
      <c r="B206" s="232"/>
      <c r="C206" s="232"/>
      <c r="D206" s="232"/>
      <c r="E206" s="58">
        <v>3</v>
      </c>
    </row>
    <row r="207" spans="1:5" ht="14.25" customHeight="1" x14ac:dyDescent="0.2">
      <c r="A207" s="231" t="s">
        <v>1343</v>
      </c>
      <c r="B207" s="232"/>
      <c r="C207" s="232"/>
      <c r="D207" s="232"/>
      <c r="E207" s="58">
        <v>3</v>
      </c>
    </row>
    <row r="208" spans="1:5" ht="14.25" customHeight="1" x14ac:dyDescent="0.2">
      <c r="A208" s="231" t="s">
        <v>1344</v>
      </c>
      <c r="B208" s="232"/>
      <c r="C208" s="232"/>
      <c r="D208" s="232"/>
      <c r="E208" s="58">
        <v>0</v>
      </c>
    </row>
    <row r="209" spans="1:5" ht="14.25" customHeight="1" x14ac:dyDescent="0.2">
      <c r="A209" s="228" t="s">
        <v>1345</v>
      </c>
      <c r="B209" s="229"/>
      <c r="C209" s="229"/>
      <c r="D209" s="229"/>
      <c r="E209" s="59">
        <v>3</v>
      </c>
    </row>
    <row r="210" spans="1:5" x14ac:dyDescent="0.2">
      <c r="A210" s="56"/>
      <c r="B210" s="84"/>
      <c r="C210" s="84"/>
      <c r="E210" s="57"/>
    </row>
    <row r="211" spans="1:5" s="39" customFormat="1" ht="38.25" customHeight="1" x14ac:dyDescent="0.2">
      <c r="A211" s="41" t="s">
        <v>1346</v>
      </c>
      <c r="B211" s="230" t="s">
        <v>1186</v>
      </c>
      <c r="C211" s="230"/>
      <c r="D211" s="230"/>
      <c r="E211" s="230"/>
    </row>
    <row r="212" spans="1:5" ht="14.25" customHeight="1" x14ac:dyDescent="0.2">
      <c r="A212" s="231" t="s">
        <v>1350</v>
      </c>
      <c r="B212" s="232"/>
      <c r="C212" s="232"/>
      <c r="D212" s="232"/>
      <c r="E212" s="58">
        <v>26.88</v>
      </c>
    </row>
    <row r="213" spans="1:5" ht="14.25" customHeight="1" x14ac:dyDescent="0.2">
      <c r="A213" s="231" t="s">
        <v>1347</v>
      </c>
      <c r="B213" s="232"/>
      <c r="C213" s="232"/>
      <c r="D213" s="232"/>
      <c r="E213" s="58">
        <v>26.88</v>
      </c>
    </row>
    <row r="214" spans="1:5" ht="14.25" customHeight="1" x14ac:dyDescent="0.2">
      <c r="A214" s="231" t="s">
        <v>1348</v>
      </c>
      <c r="B214" s="232"/>
      <c r="C214" s="232"/>
      <c r="D214" s="232"/>
      <c r="E214" s="58">
        <v>0</v>
      </c>
    </row>
    <row r="215" spans="1:5" ht="14.25" customHeight="1" x14ac:dyDescent="0.2">
      <c r="A215" s="228" t="s">
        <v>1349</v>
      </c>
      <c r="B215" s="229"/>
      <c r="C215" s="229"/>
      <c r="D215" s="229"/>
      <c r="E215" s="59">
        <v>26.88</v>
      </c>
    </row>
    <row r="216" spans="1:5" x14ac:dyDescent="0.2">
      <c r="A216" s="56"/>
      <c r="B216" s="84"/>
      <c r="C216" s="84"/>
      <c r="E216" s="57"/>
    </row>
    <row r="217" spans="1:5" ht="17.25" customHeight="1" x14ac:dyDescent="0.2">
      <c r="A217" s="137" t="s">
        <v>883</v>
      </c>
      <c r="B217" s="249" t="s">
        <v>314</v>
      </c>
      <c r="C217" s="249"/>
      <c r="D217" s="249"/>
      <c r="E217" s="249"/>
    </row>
    <row r="218" spans="1:5" ht="17.25" customHeight="1" x14ac:dyDescent="0.2">
      <c r="A218" s="137" t="s">
        <v>1085</v>
      </c>
      <c r="B218" s="249" t="s">
        <v>316</v>
      </c>
      <c r="C218" s="249"/>
      <c r="D218" s="249"/>
      <c r="E218" s="249"/>
    </row>
    <row r="219" spans="1:5" s="39" customFormat="1" ht="53.45" customHeight="1" x14ac:dyDescent="0.2">
      <c r="A219" s="41" t="s">
        <v>1351</v>
      </c>
      <c r="B219" s="230" t="s">
        <v>334</v>
      </c>
      <c r="C219" s="230"/>
      <c r="D219" s="230"/>
      <c r="E219" s="230"/>
    </row>
    <row r="220" spans="1:5" ht="14.25" customHeight="1" x14ac:dyDescent="0.2">
      <c r="A220" s="231" t="s">
        <v>1353</v>
      </c>
      <c r="B220" s="232"/>
      <c r="C220" s="232"/>
      <c r="D220" s="232"/>
      <c r="E220" s="58">
        <v>33.619999999999997</v>
      </c>
    </row>
    <row r="221" spans="1:5" ht="14.25" customHeight="1" x14ac:dyDescent="0.2">
      <c r="A221" s="231" t="s">
        <v>1354</v>
      </c>
      <c r="B221" s="232"/>
      <c r="C221" s="232"/>
      <c r="D221" s="232"/>
      <c r="E221" s="58">
        <v>33.619999999999997</v>
      </c>
    </row>
    <row r="222" spans="1:5" ht="14.25" customHeight="1" x14ac:dyDescent="0.2">
      <c r="A222" s="231" t="s">
        <v>1355</v>
      </c>
      <c r="B222" s="232"/>
      <c r="C222" s="232"/>
      <c r="D222" s="232"/>
      <c r="E222" s="58">
        <v>0</v>
      </c>
    </row>
    <row r="223" spans="1:5" s="39" customFormat="1" ht="15" customHeight="1" x14ac:dyDescent="0.2">
      <c r="A223" s="245" t="s">
        <v>1356</v>
      </c>
      <c r="B223" s="246"/>
      <c r="C223" s="246"/>
      <c r="D223" s="246"/>
      <c r="E223" s="68">
        <v>33.619999999999997</v>
      </c>
    </row>
    <row r="224" spans="1:5" x14ac:dyDescent="0.2">
      <c r="A224" s="56"/>
      <c r="B224" s="84"/>
      <c r="C224" s="84"/>
      <c r="E224" s="57"/>
    </row>
    <row r="225" spans="1:5" s="39" customFormat="1" ht="42" customHeight="1" x14ac:dyDescent="0.2">
      <c r="A225" s="41" t="s">
        <v>1357</v>
      </c>
      <c r="B225" s="230" t="s">
        <v>336</v>
      </c>
      <c r="C225" s="230"/>
      <c r="D225" s="230"/>
      <c r="E225" s="230"/>
    </row>
    <row r="226" spans="1:5" ht="14.25" customHeight="1" x14ac:dyDescent="0.2">
      <c r="A226" s="231" t="s">
        <v>1361</v>
      </c>
      <c r="B226" s="232"/>
      <c r="C226" s="232"/>
      <c r="D226" s="232"/>
      <c r="E226" s="58">
        <v>4.38</v>
      </c>
    </row>
    <row r="227" spans="1:5" ht="14.25" customHeight="1" x14ac:dyDescent="0.2">
      <c r="A227" s="231" t="s">
        <v>1362</v>
      </c>
      <c r="B227" s="232"/>
      <c r="C227" s="232"/>
      <c r="D227" s="232"/>
      <c r="E227" s="58">
        <v>4.38</v>
      </c>
    </row>
    <row r="228" spans="1:5" ht="14.25" customHeight="1" x14ac:dyDescent="0.2">
      <c r="A228" s="231" t="s">
        <v>1363</v>
      </c>
      <c r="B228" s="232"/>
      <c r="C228" s="232"/>
      <c r="D228" s="232"/>
      <c r="E228" s="58">
        <v>0</v>
      </c>
    </row>
    <row r="229" spans="1:5" s="39" customFormat="1" ht="27.6" customHeight="1" x14ac:dyDescent="0.2">
      <c r="A229" s="245" t="s">
        <v>1364</v>
      </c>
      <c r="B229" s="246"/>
      <c r="C229" s="246"/>
      <c r="D229" s="246"/>
      <c r="E229" s="68">
        <v>4.38</v>
      </c>
    </row>
    <row r="230" spans="1:5" x14ac:dyDescent="0.2">
      <c r="A230" s="56"/>
      <c r="B230" s="84"/>
      <c r="C230" s="84"/>
      <c r="E230" s="57"/>
    </row>
    <row r="231" spans="1:5" s="39" customFormat="1" ht="43.9" customHeight="1" x14ac:dyDescent="0.2">
      <c r="A231" s="41" t="s">
        <v>1358</v>
      </c>
      <c r="B231" s="230" t="s">
        <v>338</v>
      </c>
      <c r="C231" s="230"/>
      <c r="D231" s="230"/>
      <c r="E231" s="230"/>
    </row>
    <row r="232" spans="1:5" ht="14.25" customHeight="1" x14ac:dyDescent="0.2">
      <c r="A232" s="231" t="s">
        <v>1366</v>
      </c>
      <c r="B232" s="232"/>
      <c r="C232" s="232"/>
      <c r="D232" s="232"/>
      <c r="E232" s="58">
        <v>5.51</v>
      </c>
    </row>
    <row r="233" spans="1:5" ht="14.25" customHeight="1" x14ac:dyDescent="0.2">
      <c r="A233" s="231" t="s">
        <v>1367</v>
      </c>
      <c r="B233" s="232"/>
      <c r="C233" s="232"/>
      <c r="D233" s="232"/>
      <c r="E233" s="58">
        <v>5.51</v>
      </c>
    </row>
    <row r="234" spans="1:5" ht="14.25" customHeight="1" x14ac:dyDescent="0.2">
      <c r="A234" s="231" t="s">
        <v>1368</v>
      </c>
      <c r="B234" s="232"/>
      <c r="C234" s="232"/>
      <c r="D234" s="232"/>
      <c r="E234" s="58">
        <v>0</v>
      </c>
    </row>
    <row r="235" spans="1:5" s="39" customFormat="1" ht="22.9" customHeight="1" x14ac:dyDescent="0.2">
      <c r="A235" s="245" t="s">
        <v>1369</v>
      </c>
      <c r="B235" s="246"/>
      <c r="C235" s="246"/>
      <c r="D235" s="246"/>
      <c r="E235" s="68">
        <v>5.51</v>
      </c>
    </row>
    <row r="236" spans="1:5" x14ac:dyDescent="0.2">
      <c r="A236" s="56"/>
      <c r="B236" s="84"/>
      <c r="C236" s="84"/>
      <c r="E236" s="57"/>
    </row>
    <row r="237" spans="1:5" s="39" customFormat="1" ht="39.6" customHeight="1" x14ac:dyDescent="0.2">
      <c r="A237" s="41" t="s">
        <v>1359</v>
      </c>
      <c r="B237" s="230" t="s">
        <v>340</v>
      </c>
      <c r="C237" s="230"/>
      <c r="D237" s="230"/>
      <c r="E237" s="230"/>
    </row>
    <row r="238" spans="1:5" ht="14.25" customHeight="1" x14ac:dyDescent="0.2">
      <c r="A238" s="231" t="s">
        <v>1371</v>
      </c>
      <c r="B238" s="232"/>
      <c r="C238" s="232"/>
      <c r="D238" s="232"/>
      <c r="E238" s="58">
        <v>10.09</v>
      </c>
    </row>
    <row r="239" spans="1:5" ht="14.25" customHeight="1" x14ac:dyDescent="0.2">
      <c r="A239" s="231" t="s">
        <v>1372</v>
      </c>
      <c r="B239" s="232"/>
      <c r="C239" s="232"/>
      <c r="D239" s="232"/>
      <c r="E239" s="58">
        <v>10.09</v>
      </c>
    </row>
    <row r="240" spans="1:5" ht="14.25" customHeight="1" x14ac:dyDescent="0.2">
      <c r="A240" s="231" t="s">
        <v>1373</v>
      </c>
      <c r="B240" s="232"/>
      <c r="C240" s="232"/>
      <c r="D240" s="232"/>
      <c r="E240" s="58">
        <v>0</v>
      </c>
    </row>
    <row r="241" spans="1:5" s="39" customFormat="1" ht="25.15" customHeight="1" x14ac:dyDescent="0.2">
      <c r="A241" s="245" t="s">
        <v>1369</v>
      </c>
      <c r="B241" s="246"/>
      <c r="C241" s="246"/>
      <c r="D241" s="246"/>
      <c r="E241" s="68">
        <v>10.09</v>
      </c>
    </row>
    <row r="242" spans="1:5" x14ac:dyDescent="0.2">
      <c r="A242" s="56"/>
      <c r="B242" s="84"/>
      <c r="C242" s="84"/>
      <c r="E242" s="57"/>
    </row>
    <row r="243" spans="1:5" s="39" customFormat="1" ht="51.6" customHeight="1" x14ac:dyDescent="0.2">
      <c r="A243" s="41" t="s">
        <v>1374</v>
      </c>
      <c r="B243" s="230" t="s">
        <v>344</v>
      </c>
      <c r="C243" s="230"/>
      <c r="D243" s="230"/>
      <c r="E243" s="230"/>
    </row>
    <row r="244" spans="1:5" ht="14.25" customHeight="1" x14ac:dyDescent="0.2">
      <c r="A244" s="231" t="s">
        <v>1376</v>
      </c>
      <c r="B244" s="232"/>
      <c r="C244" s="232"/>
      <c r="D244" s="232"/>
      <c r="E244" s="58">
        <v>3.56</v>
      </c>
    </row>
    <row r="245" spans="1:5" ht="14.25" customHeight="1" x14ac:dyDescent="0.2">
      <c r="A245" s="231" t="s">
        <v>1377</v>
      </c>
      <c r="B245" s="232"/>
      <c r="C245" s="232"/>
      <c r="D245" s="232"/>
      <c r="E245" s="58">
        <v>3.56</v>
      </c>
    </row>
    <row r="246" spans="1:5" ht="19.149999999999999" customHeight="1" x14ac:dyDescent="0.2">
      <c r="A246" s="231" t="s">
        <v>1378</v>
      </c>
      <c r="B246" s="232"/>
      <c r="C246" s="232"/>
      <c r="D246" s="232"/>
      <c r="E246" s="58">
        <v>0</v>
      </c>
    </row>
    <row r="247" spans="1:5" s="39" customFormat="1" ht="27.6" customHeight="1" x14ac:dyDescent="0.2">
      <c r="A247" s="245" t="s">
        <v>1379</v>
      </c>
      <c r="B247" s="246"/>
      <c r="C247" s="246"/>
      <c r="D247" s="246"/>
      <c r="E247" s="68">
        <v>3.56</v>
      </c>
    </row>
    <row r="248" spans="1:5" x14ac:dyDescent="0.2">
      <c r="A248" s="56"/>
      <c r="B248" s="84"/>
      <c r="C248" s="84"/>
      <c r="E248" s="57"/>
    </row>
    <row r="249" spans="1:5" s="39" customFormat="1" ht="51.6" customHeight="1" x14ac:dyDescent="0.2">
      <c r="A249" s="41" t="s">
        <v>1380</v>
      </c>
      <c r="B249" s="230" t="s">
        <v>346</v>
      </c>
      <c r="C249" s="230"/>
      <c r="D249" s="230"/>
      <c r="E249" s="230"/>
    </row>
    <row r="250" spans="1:5" ht="14.25" customHeight="1" x14ac:dyDescent="0.2">
      <c r="A250" s="231" t="s">
        <v>1382</v>
      </c>
      <c r="B250" s="232"/>
      <c r="C250" s="232"/>
      <c r="D250" s="232"/>
      <c r="E250" s="58">
        <v>6.42</v>
      </c>
    </row>
    <row r="251" spans="1:5" ht="14.25" customHeight="1" x14ac:dyDescent="0.2">
      <c r="A251" s="231" t="s">
        <v>1383</v>
      </c>
      <c r="B251" s="232"/>
      <c r="C251" s="232"/>
      <c r="D251" s="232"/>
      <c r="E251" s="58">
        <v>6.42</v>
      </c>
    </row>
    <row r="252" spans="1:5" ht="19.149999999999999" customHeight="1" x14ac:dyDescent="0.2">
      <c r="A252" s="231" t="s">
        <v>1384</v>
      </c>
      <c r="B252" s="232"/>
      <c r="C252" s="232"/>
      <c r="D252" s="232"/>
      <c r="E252" s="58">
        <v>0</v>
      </c>
    </row>
    <row r="253" spans="1:5" s="39" customFormat="1" ht="27.6" customHeight="1" x14ac:dyDescent="0.2">
      <c r="A253" s="245" t="s">
        <v>1385</v>
      </c>
      <c r="B253" s="246"/>
      <c r="C253" s="246"/>
      <c r="D253" s="246"/>
      <c r="E253" s="68">
        <v>6.42</v>
      </c>
    </row>
    <row r="254" spans="1:5" x14ac:dyDescent="0.2">
      <c r="A254" s="56"/>
      <c r="B254" s="84"/>
      <c r="C254" s="84"/>
      <c r="E254" s="57"/>
    </row>
    <row r="255" spans="1:5" s="39" customFormat="1" ht="51.6" customHeight="1" x14ac:dyDescent="0.2">
      <c r="A255" s="41" t="s">
        <v>1386</v>
      </c>
      <c r="B255" s="230" t="s">
        <v>350</v>
      </c>
      <c r="C255" s="230"/>
      <c r="D255" s="230"/>
      <c r="E255" s="230"/>
    </row>
    <row r="256" spans="1:5" ht="14.25" customHeight="1" x14ac:dyDescent="0.2">
      <c r="A256" s="231" t="s">
        <v>1388</v>
      </c>
      <c r="B256" s="232"/>
      <c r="C256" s="232"/>
      <c r="D256" s="232"/>
      <c r="E256" s="58">
        <v>113.28</v>
      </c>
    </row>
    <row r="257" spans="1:5" ht="14.25" customHeight="1" x14ac:dyDescent="0.2">
      <c r="A257" s="231" t="s">
        <v>1389</v>
      </c>
      <c r="B257" s="232"/>
      <c r="C257" s="232"/>
      <c r="D257" s="232"/>
      <c r="E257" s="58">
        <v>113.28</v>
      </c>
    </row>
    <row r="258" spans="1:5" ht="19.149999999999999" customHeight="1" x14ac:dyDescent="0.2">
      <c r="A258" s="231" t="s">
        <v>1390</v>
      </c>
      <c r="B258" s="232"/>
      <c r="C258" s="232"/>
      <c r="D258" s="232"/>
      <c r="E258" s="58">
        <v>0</v>
      </c>
    </row>
    <row r="259" spans="1:5" s="39" customFormat="1" ht="27.6" customHeight="1" x14ac:dyDescent="0.2">
      <c r="A259" s="245" t="s">
        <v>1391</v>
      </c>
      <c r="B259" s="246"/>
      <c r="C259" s="246"/>
      <c r="D259" s="246"/>
      <c r="E259" s="68">
        <v>113.28</v>
      </c>
    </row>
    <row r="260" spans="1:5" x14ac:dyDescent="0.2">
      <c r="A260" s="56"/>
      <c r="B260" s="84"/>
      <c r="C260" s="84"/>
      <c r="E260" s="57"/>
    </row>
    <row r="261" spans="1:5" ht="17.25" customHeight="1" x14ac:dyDescent="0.2">
      <c r="A261" s="137" t="s">
        <v>961</v>
      </c>
      <c r="B261" s="249" t="s">
        <v>372</v>
      </c>
      <c r="C261" s="249"/>
      <c r="D261" s="249"/>
      <c r="E261" s="249"/>
    </row>
    <row r="262" spans="1:5" s="39" customFormat="1" ht="22.5" customHeight="1" x14ac:dyDescent="0.2">
      <c r="A262" s="41" t="s">
        <v>1826</v>
      </c>
      <c r="B262" s="230" t="s">
        <v>382</v>
      </c>
      <c r="C262" s="230"/>
      <c r="D262" s="230"/>
      <c r="E262" s="230"/>
    </row>
    <row r="263" spans="1:5" ht="14.25" customHeight="1" x14ac:dyDescent="0.2">
      <c r="A263" s="231" t="s">
        <v>1828</v>
      </c>
      <c r="B263" s="232"/>
      <c r="C263" s="232"/>
      <c r="D263" s="232"/>
      <c r="E263" s="58">
        <v>7</v>
      </c>
    </row>
    <row r="264" spans="1:5" ht="14.25" customHeight="1" x14ac:dyDescent="0.2">
      <c r="A264" s="231" t="s">
        <v>1831</v>
      </c>
      <c r="B264" s="232"/>
      <c r="C264" s="232"/>
      <c r="D264" s="232"/>
      <c r="E264" s="58">
        <v>7</v>
      </c>
    </row>
    <row r="265" spans="1:5" ht="14.25" customHeight="1" x14ac:dyDescent="0.2">
      <c r="A265" s="231" t="s">
        <v>1829</v>
      </c>
      <c r="B265" s="232"/>
      <c r="C265" s="232"/>
      <c r="D265" s="232"/>
      <c r="E265" s="58">
        <v>4</v>
      </c>
    </row>
    <row r="266" spans="1:5" ht="14.25" customHeight="1" x14ac:dyDescent="0.2">
      <c r="A266" s="228" t="s">
        <v>1830</v>
      </c>
      <c r="B266" s="229"/>
      <c r="C266" s="229"/>
      <c r="D266" s="229"/>
      <c r="E266" s="59">
        <v>3</v>
      </c>
    </row>
    <row r="267" spans="1:5" s="39" customFormat="1" ht="15" customHeight="1" x14ac:dyDescent="0.2">
      <c r="A267" s="265"/>
      <c r="B267" s="266"/>
      <c r="C267" s="266"/>
      <c r="D267" s="266"/>
      <c r="E267" s="190"/>
    </row>
    <row r="268" spans="1:5" s="39" customFormat="1" ht="35.450000000000003" customHeight="1" x14ac:dyDescent="0.2">
      <c r="A268" s="41" t="s">
        <v>1392</v>
      </c>
      <c r="B268" s="230" t="s">
        <v>1192</v>
      </c>
      <c r="C268" s="230"/>
      <c r="D268" s="230"/>
      <c r="E268" s="230"/>
    </row>
    <row r="269" spans="1:5" ht="14.25" customHeight="1" x14ac:dyDescent="0.2">
      <c r="A269" s="231" t="s">
        <v>1394</v>
      </c>
      <c r="B269" s="232"/>
      <c r="C269" s="232"/>
      <c r="D269" s="232"/>
      <c r="E269" s="58">
        <v>2</v>
      </c>
    </row>
    <row r="270" spans="1:5" ht="14.25" customHeight="1" x14ac:dyDescent="0.2">
      <c r="A270" s="231" t="s">
        <v>1393</v>
      </c>
      <c r="B270" s="232"/>
      <c r="C270" s="232"/>
      <c r="D270" s="232"/>
      <c r="E270" s="58">
        <v>2</v>
      </c>
    </row>
    <row r="271" spans="1:5" ht="14.25" customHeight="1" x14ac:dyDescent="0.2">
      <c r="A271" s="231" t="s">
        <v>1395</v>
      </c>
      <c r="B271" s="232"/>
      <c r="C271" s="232"/>
      <c r="D271" s="232"/>
      <c r="E271" s="58">
        <v>0</v>
      </c>
    </row>
    <row r="272" spans="1:5" s="39" customFormat="1" ht="15" customHeight="1" x14ac:dyDescent="0.2">
      <c r="A272" s="245" t="s">
        <v>1396</v>
      </c>
      <c r="B272" s="246"/>
      <c r="C272" s="246"/>
      <c r="D272" s="246"/>
      <c r="E272" s="68">
        <v>2</v>
      </c>
    </row>
    <row r="273" spans="1:5" x14ac:dyDescent="0.2">
      <c r="A273" s="56"/>
      <c r="B273" s="84"/>
      <c r="C273" s="84"/>
      <c r="E273" s="57"/>
    </row>
    <row r="274" spans="1:5" ht="17.25" customHeight="1" x14ac:dyDescent="0.2">
      <c r="A274" s="137" t="s">
        <v>884</v>
      </c>
      <c r="B274" s="249" t="s">
        <v>384</v>
      </c>
      <c r="C274" s="249"/>
      <c r="D274" s="249"/>
      <c r="E274" s="249"/>
    </row>
    <row r="275" spans="1:5" s="39" customFormat="1" ht="55.15" customHeight="1" x14ac:dyDescent="0.2">
      <c r="A275" s="41" t="s">
        <v>1399</v>
      </c>
      <c r="B275" s="230" t="s">
        <v>386</v>
      </c>
      <c r="C275" s="230"/>
      <c r="D275" s="230"/>
      <c r="E275" s="230"/>
    </row>
    <row r="276" spans="1:5" ht="14.25" customHeight="1" x14ac:dyDescent="0.2">
      <c r="A276" s="231" t="s">
        <v>1408</v>
      </c>
      <c r="B276" s="232"/>
      <c r="C276" s="232"/>
      <c r="D276" s="232"/>
      <c r="E276" s="58">
        <v>1</v>
      </c>
    </row>
    <row r="277" spans="1:5" ht="14.25" customHeight="1" x14ac:dyDescent="0.2">
      <c r="A277" s="231" t="s">
        <v>1409</v>
      </c>
      <c r="B277" s="232"/>
      <c r="C277" s="232"/>
      <c r="D277" s="232"/>
      <c r="E277" s="58">
        <v>1</v>
      </c>
    </row>
    <row r="278" spans="1:5" ht="14.25" customHeight="1" x14ac:dyDescent="0.2">
      <c r="A278" s="231" t="s">
        <v>1410</v>
      </c>
      <c r="B278" s="232"/>
      <c r="C278" s="232"/>
      <c r="D278" s="232"/>
      <c r="E278" s="58">
        <v>0</v>
      </c>
    </row>
    <row r="279" spans="1:5" s="39" customFormat="1" ht="15" customHeight="1" x14ac:dyDescent="0.2">
      <c r="A279" s="245" t="s">
        <v>1411</v>
      </c>
      <c r="B279" s="246"/>
      <c r="C279" s="246"/>
      <c r="D279" s="246"/>
      <c r="E279" s="68">
        <v>1</v>
      </c>
    </row>
    <row r="280" spans="1:5" x14ac:dyDescent="0.2">
      <c r="A280" s="56"/>
      <c r="B280" s="84"/>
      <c r="C280" s="84"/>
      <c r="E280" s="57"/>
    </row>
    <row r="281" spans="1:5" s="39" customFormat="1" ht="36.75" customHeight="1" x14ac:dyDescent="0.2">
      <c r="A281" s="41" t="s">
        <v>1772</v>
      </c>
      <c r="B281" s="230" t="s">
        <v>400</v>
      </c>
      <c r="C281" s="230"/>
      <c r="D281" s="230"/>
      <c r="E281" s="230"/>
    </row>
    <row r="282" spans="1:5" ht="14.25" customHeight="1" x14ac:dyDescent="0.2">
      <c r="A282" s="231" t="s">
        <v>1774</v>
      </c>
      <c r="B282" s="232"/>
      <c r="C282" s="232"/>
      <c r="D282" s="232"/>
      <c r="E282" s="58">
        <v>6</v>
      </c>
    </row>
    <row r="283" spans="1:5" ht="14.25" customHeight="1" x14ac:dyDescent="0.2">
      <c r="A283" s="231" t="s">
        <v>1775</v>
      </c>
      <c r="B283" s="232"/>
      <c r="C283" s="232"/>
      <c r="D283" s="232"/>
      <c r="E283" s="58">
        <v>6</v>
      </c>
    </row>
    <row r="284" spans="1:5" ht="14.25" customHeight="1" x14ac:dyDescent="0.2">
      <c r="A284" s="231" t="s">
        <v>1776</v>
      </c>
      <c r="B284" s="232"/>
      <c r="C284" s="232"/>
      <c r="D284" s="232"/>
      <c r="E284" s="58">
        <v>0</v>
      </c>
    </row>
    <row r="285" spans="1:5" s="39" customFormat="1" ht="15" customHeight="1" x14ac:dyDescent="0.2">
      <c r="A285" s="245" t="s">
        <v>1777</v>
      </c>
      <c r="B285" s="246"/>
      <c r="C285" s="246"/>
      <c r="D285" s="246"/>
      <c r="E285" s="68">
        <v>6</v>
      </c>
    </row>
    <row r="286" spans="1:5" x14ac:dyDescent="0.2">
      <c r="A286" s="56"/>
      <c r="B286" s="84"/>
      <c r="C286" s="84"/>
      <c r="E286" s="57"/>
    </row>
    <row r="287" spans="1:5" s="39" customFormat="1" ht="39.6" customHeight="1" x14ac:dyDescent="0.2">
      <c r="A287" s="41" t="s">
        <v>1398</v>
      </c>
      <c r="B287" s="230" t="s">
        <v>1190</v>
      </c>
      <c r="C287" s="230"/>
      <c r="D287" s="230"/>
      <c r="E287" s="230"/>
    </row>
    <row r="288" spans="1:5" ht="14.25" customHeight="1" x14ac:dyDescent="0.2">
      <c r="A288" s="231" t="s">
        <v>1402</v>
      </c>
      <c r="B288" s="232"/>
      <c r="C288" s="232"/>
      <c r="D288" s="232"/>
      <c r="E288" s="58">
        <v>2</v>
      </c>
    </row>
    <row r="289" spans="1:5" ht="14.25" customHeight="1" x14ac:dyDescent="0.2">
      <c r="A289" s="231" t="s">
        <v>1404</v>
      </c>
      <c r="B289" s="232"/>
      <c r="C289" s="232"/>
      <c r="D289" s="232"/>
      <c r="E289" s="58">
        <v>2</v>
      </c>
    </row>
    <row r="290" spans="1:5" ht="14.25" customHeight="1" x14ac:dyDescent="0.2">
      <c r="A290" s="231" t="s">
        <v>1403</v>
      </c>
      <c r="B290" s="232"/>
      <c r="C290" s="232"/>
      <c r="D290" s="232"/>
      <c r="E290" s="58">
        <v>0</v>
      </c>
    </row>
    <row r="291" spans="1:5" s="39" customFormat="1" ht="15" customHeight="1" x14ac:dyDescent="0.2">
      <c r="A291" s="245" t="s">
        <v>1405</v>
      </c>
      <c r="B291" s="246"/>
      <c r="C291" s="246"/>
      <c r="D291" s="246"/>
      <c r="E291" s="68">
        <v>2</v>
      </c>
    </row>
    <row r="292" spans="1:5" x14ac:dyDescent="0.2">
      <c r="A292" s="56"/>
      <c r="B292" s="84"/>
      <c r="C292" s="84"/>
      <c r="E292" s="57"/>
    </row>
    <row r="293" spans="1:5" ht="17.25" customHeight="1" x14ac:dyDescent="0.2">
      <c r="A293" s="137" t="s">
        <v>1400</v>
      </c>
      <c r="B293" s="249" t="s">
        <v>411</v>
      </c>
      <c r="C293" s="249"/>
      <c r="D293" s="249"/>
      <c r="E293" s="249"/>
    </row>
    <row r="294" spans="1:5" s="39" customFormat="1" ht="43.5" customHeight="1" x14ac:dyDescent="0.2">
      <c r="A294" s="41" t="s">
        <v>1401</v>
      </c>
      <c r="B294" s="230" t="s">
        <v>1188</v>
      </c>
      <c r="C294" s="230"/>
      <c r="D294" s="230"/>
      <c r="E294" s="230"/>
    </row>
    <row r="295" spans="1:5" ht="14.25" customHeight="1" x14ac:dyDescent="0.2">
      <c r="A295" s="231" t="s">
        <v>1402</v>
      </c>
      <c r="B295" s="232"/>
      <c r="C295" s="232"/>
      <c r="D295" s="232"/>
      <c r="E295" s="58">
        <v>1</v>
      </c>
    </row>
    <row r="296" spans="1:5" ht="14.25" customHeight="1" x14ac:dyDescent="0.2">
      <c r="A296" s="231" t="s">
        <v>1404</v>
      </c>
      <c r="B296" s="232"/>
      <c r="C296" s="232"/>
      <c r="D296" s="232"/>
      <c r="E296" s="58">
        <v>1</v>
      </c>
    </row>
    <row r="297" spans="1:5" ht="14.25" customHeight="1" x14ac:dyDescent="0.2">
      <c r="A297" s="231" t="s">
        <v>1406</v>
      </c>
      <c r="B297" s="232"/>
      <c r="C297" s="232"/>
      <c r="D297" s="232"/>
      <c r="E297" s="58">
        <v>0</v>
      </c>
    </row>
    <row r="298" spans="1:5" s="39" customFormat="1" ht="15" customHeight="1" x14ac:dyDescent="0.2">
      <c r="A298" s="245" t="s">
        <v>1407</v>
      </c>
      <c r="B298" s="246"/>
      <c r="C298" s="246"/>
      <c r="D298" s="246"/>
      <c r="E298" s="68">
        <v>1</v>
      </c>
    </row>
    <row r="299" spans="1:5" x14ac:dyDescent="0.2">
      <c r="A299" s="56"/>
      <c r="B299" s="84"/>
      <c r="C299" s="84"/>
      <c r="E299" s="57"/>
    </row>
    <row r="300" spans="1:5" ht="17.25" hidden="1" customHeight="1" x14ac:dyDescent="0.2">
      <c r="A300" s="137" t="s">
        <v>884</v>
      </c>
      <c r="B300" s="249" t="s">
        <v>384</v>
      </c>
      <c r="C300" s="249"/>
      <c r="D300" s="249"/>
      <c r="E300" s="249"/>
    </row>
    <row r="301" spans="1:5" s="39" customFormat="1" ht="34.5" hidden="1" customHeight="1" x14ac:dyDescent="0.2">
      <c r="A301" s="41" t="s">
        <v>962</v>
      </c>
      <c r="B301" s="230" t="s">
        <v>403</v>
      </c>
      <c r="C301" s="230"/>
      <c r="D301" s="230"/>
      <c r="E301" s="230"/>
    </row>
    <row r="302" spans="1:5" ht="14.25" hidden="1" customHeight="1" x14ac:dyDescent="0.2">
      <c r="A302" s="231" t="s">
        <v>1089</v>
      </c>
      <c r="B302" s="232"/>
      <c r="C302" s="232"/>
      <c r="D302" s="232"/>
      <c r="E302" s="58" t="e">
        <v>#REF!</v>
      </c>
    </row>
    <row r="303" spans="1:5" ht="14.25" hidden="1" customHeight="1" x14ac:dyDescent="0.2">
      <c r="A303" s="231" t="s">
        <v>1090</v>
      </c>
      <c r="B303" s="232"/>
      <c r="C303" s="232"/>
      <c r="D303" s="232"/>
      <c r="E303" s="58">
        <v>74</v>
      </c>
    </row>
    <row r="304" spans="1:5" ht="14.25" hidden="1" customHeight="1" x14ac:dyDescent="0.2">
      <c r="A304" s="231" t="s">
        <v>1092</v>
      </c>
      <c r="B304" s="232"/>
      <c r="C304" s="232"/>
      <c r="D304" s="232"/>
      <c r="E304" s="58">
        <v>4</v>
      </c>
    </row>
    <row r="305" spans="1:5" s="39" customFormat="1" ht="15" hidden="1" customHeight="1" x14ac:dyDescent="0.2">
      <c r="A305" s="245" t="s">
        <v>1088</v>
      </c>
      <c r="B305" s="246"/>
      <c r="C305" s="246"/>
      <c r="D305" s="246"/>
      <c r="E305" s="68" t="e">
        <v>#REF!</v>
      </c>
    </row>
    <row r="306" spans="1:5" hidden="1" x14ac:dyDescent="0.2">
      <c r="A306" s="61"/>
      <c r="B306" s="42"/>
      <c r="C306" s="42"/>
      <c r="D306" s="42"/>
      <c r="E306" s="62"/>
    </row>
    <row r="307" spans="1:5" s="39" customFormat="1" ht="19.5" hidden="1" customHeight="1" x14ac:dyDescent="0.2">
      <c r="A307" s="41" t="s">
        <v>1086</v>
      </c>
      <c r="B307" s="230" t="s">
        <v>405</v>
      </c>
      <c r="C307" s="230"/>
      <c r="D307" s="230"/>
      <c r="E307" s="230"/>
    </row>
    <row r="308" spans="1:5" ht="14.25" hidden="1" customHeight="1" x14ac:dyDescent="0.2">
      <c r="A308" s="231" t="s">
        <v>1089</v>
      </c>
      <c r="B308" s="232"/>
      <c r="C308" s="232"/>
      <c r="D308" s="232"/>
      <c r="E308" s="58" t="e">
        <v>#REF!</v>
      </c>
    </row>
    <row r="309" spans="1:5" ht="14.25" hidden="1" customHeight="1" x14ac:dyDescent="0.2">
      <c r="A309" s="231" t="s">
        <v>1090</v>
      </c>
      <c r="B309" s="232"/>
      <c r="C309" s="232"/>
      <c r="D309" s="232"/>
      <c r="E309" s="58">
        <v>140</v>
      </c>
    </row>
    <row r="310" spans="1:5" ht="14.25" hidden="1" customHeight="1" x14ac:dyDescent="0.2">
      <c r="A310" s="231" t="s">
        <v>1092</v>
      </c>
      <c r="B310" s="232"/>
      <c r="C310" s="232"/>
      <c r="D310" s="232"/>
      <c r="E310" s="58">
        <v>54</v>
      </c>
    </row>
    <row r="311" spans="1:5" s="39" customFormat="1" ht="15" hidden="1" customHeight="1" x14ac:dyDescent="0.2">
      <c r="A311" s="245" t="s">
        <v>1088</v>
      </c>
      <c r="B311" s="246"/>
      <c r="C311" s="246"/>
      <c r="D311" s="246"/>
      <c r="E311" s="68" t="e">
        <v>#REF!</v>
      </c>
    </row>
    <row r="312" spans="1:5" hidden="1" x14ac:dyDescent="0.2">
      <c r="A312" s="61"/>
      <c r="B312" s="42"/>
      <c r="C312" s="42"/>
      <c r="D312" s="42"/>
      <c r="E312" s="62"/>
    </row>
    <row r="313" spans="1:5" s="39" customFormat="1" ht="28.5" hidden="1" customHeight="1" x14ac:dyDescent="0.2">
      <c r="A313" s="41" t="s">
        <v>1087</v>
      </c>
      <c r="B313" s="230" t="s">
        <v>1055</v>
      </c>
      <c r="C313" s="230"/>
      <c r="D313" s="230"/>
      <c r="E313" s="230"/>
    </row>
    <row r="314" spans="1:5" ht="14.25" hidden="1" customHeight="1" x14ac:dyDescent="0.2">
      <c r="A314" s="231" t="s">
        <v>1093</v>
      </c>
      <c r="B314" s="232"/>
      <c r="C314" s="232"/>
      <c r="D314" s="232"/>
      <c r="E314" s="58" t="e">
        <v>#REF!</v>
      </c>
    </row>
    <row r="315" spans="1:5" ht="14.25" hidden="1" customHeight="1" x14ac:dyDescent="0.2">
      <c r="A315" s="231" t="s">
        <v>1091</v>
      </c>
      <c r="B315" s="232"/>
      <c r="C315" s="232"/>
      <c r="D315" s="232"/>
      <c r="E315" s="58">
        <v>85</v>
      </c>
    </row>
    <row r="316" spans="1:5" ht="14.25" hidden="1" customHeight="1" x14ac:dyDescent="0.2">
      <c r="A316" s="231" t="s">
        <v>1094</v>
      </c>
      <c r="B316" s="232"/>
      <c r="C316" s="232"/>
      <c r="D316" s="232"/>
      <c r="E316" s="58">
        <v>0</v>
      </c>
    </row>
    <row r="317" spans="1:5" ht="14.25" hidden="1" customHeight="1" x14ac:dyDescent="0.2">
      <c r="A317" s="228" t="s">
        <v>1095</v>
      </c>
      <c r="B317" s="229"/>
      <c r="C317" s="229"/>
      <c r="D317" s="229"/>
      <c r="E317" s="59" t="e">
        <v>#REF!</v>
      </c>
    </row>
    <row r="318" spans="1:5" hidden="1" x14ac:dyDescent="0.2">
      <c r="A318" s="61"/>
      <c r="B318" s="42"/>
      <c r="C318" s="42"/>
      <c r="D318" s="42"/>
      <c r="E318" s="62"/>
    </row>
    <row r="319" spans="1:5" ht="17.25" customHeight="1" x14ac:dyDescent="0.2">
      <c r="A319" s="40" t="s">
        <v>888</v>
      </c>
      <c r="B319" s="244" t="s">
        <v>422</v>
      </c>
      <c r="C319" s="244"/>
      <c r="D319" s="244"/>
      <c r="E319" s="244"/>
    </row>
    <row r="320" spans="1:5" s="39" customFormat="1" ht="18.75" customHeight="1" x14ac:dyDescent="0.2">
      <c r="A320" s="40" t="s">
        <v>971</v>
      </c>
      <c r="B320" s="244" t="s">
        <v>972</v>
      </c>
      <c r="C320" s="244"/>
      <c r="D320" s="244"/>
      <c r="E320" s="244"/>
    </row>
    <row r="321" spans="1:5" s="39" customFormat="1" ht="56.25" customHeight="1" x14ac:dyDescent="0.2">
      <c r="A321" s="41" t="s">
        <v>973</v>
      </c>
      <c r="B321" s="230" t="s">
        <v>426</v>
      </c>
      <c r="C321" s="230"/>
      <c r="D321" s="230"/>
      <c r="E321" s="230"/>
    </row>
    <row r="322" spans="1:5" ht="14.25" customHeight="1" x14ac:dyDescent="0.2">
      <c r="A322" s="231" t="s">
        <v>975</v>
      </c>
      <c r="B322" s="232"/>
      <c r="C322" s="232"/>
      <c r="D322" s="232"/>
      <c r="E322" s="58">
        <v>889</v>
      </c>
    </row>
    <row r="323" spans="1:5" ht="14.25" customHeight="1" x14ac:dyDescent="0.2">
      <c r="A323" s="231" t="s">
        <v>976</v>
      </c>
      <c r="B323" s="232"/>
      <c r="C323" s="232"/>
      <c r="D323" s="232"/>
      <c r="E323" s="58">
        <v>889</v>
      </c>
    </row>
    <row r="324" spans="1:5" ht="14.25" customHeight="1" x14ac:dyDescent="0.2">
      <c r="A324" s="226" t="s">
        <v>1459</v>
      </c>
      <c r="B324" s="227"/>
      <c r="C324" s="227"/>
      <c r="D324" s="227"/>
      <c r="E324" s="65">
        <v>771</v>
      </c>
    </row>
    <row r="325" spans="1:5" ht="14.25" customHeight="1" x14ac:dyDescent="0.2">
      <c r="A325" s="228" t="s">
        <v>1460</v>
      </c>
      <c r="B325" s="229"/>
      <c r="C325" s="229"/>
      <c r="D325" s="229"/>
      <c r="E325" s="59">
        <v>118</v>
      </c>
    </row>
    <row r="326" spans="1:5" x14ac:dyDescent="0.2">
      <c r="A326" s="56"/>
      <c r="B326" s="84"/>
      <c r="C326" s="84"/>
      <c r="E326" s="57"/>
    </row>
    <row r="327" spans="1:5" s="39" customFormat="1" ht="49.5" customHeight="1" x14ac:dyDescent="0.2">
      <c r="A327" s="41" t="s">
        <v>1415</v>
      </c>
      <c r="B327" s="230" t="s">
        <v>428</v>
      </c>
      <c r="C327" s="230"/>
      <c r="D327" s="230"/>
      <c r="E327" s="230"/>
    </row>
    <row r="328" spans="1:5" ht="14.25" customHeight="1" x14ac:dyDescent="0.2">
      <c r="A328" s="231" t="s">
        <v>1416</v>
      </c>
      <c r="B328" s="232"/>
      <c r="C328" s="232"/>
      <c r="D328" s="232"/>
      <c r="E328" s="58">
        <v>134</v>
      </c>
    </row>
    <row r="329" spans="1:5" ht="14.25" customHeight="1" x14ac:dyDescent="0.2">
      <c r="A329" s="231" t="s">
        <v>1160</v>
      </c>
      <c r="B329" s="232"/>
      <c r="C329" s="232"/>
      <c r="D329" s="232"/>
      <c r="E329" s="58">
        <v>134</v>
      </c>
    </row>
    <row r="330" spans="1:5" ht="14.25" customHeight="1" x14ac:dyDescent="0.2">
      <c r="A330" s="226" t="s">
        <v>1417</v>
      </c>
      <c r="B330" s="227"/>
      <c r="C330" s="227"/>
      <c r="D330" s="227"/>
      <c r="E330" s="65">
        <v>0</v>
      </c>
    </row>
    <row r="331" spans="1:5" ht="14.25" customHeight="1" x14ac:dyDescent="0.2">
      <c r="A331" s="228" t="s">
        <v>1418</v>
      </c>
      <c r="B331" s="229"/>
      <c r="C331" s="229"/>
      <c r="D331" s="229"/>
      <c r="E331" s="59">
        <v>134</v>
      </c>
    </row>
    <row r="332" spans="1:5" x14ac:dyDescent="0.2">
      <c r="A332" s="74"/>
      <c r="B332" s="75"/>
      <c r="C332" s="75"/>
      <c r="D332" s="42"/>
      <c r="E332" s="76"/>
    </row>
    <row r="333" spans="1:5" s="39" customFormat="1" ht="49.5" customHeight="1" x14ac:dyDescent="0.2">
      <c r="A333" s="41" t="s">
        <v>974</v>
      </c>
      <c r="B333" s="230" t="s">
        <v>430</v>
      </c>
      <c r="C333" s="230"/>
      <c r="D333" s="230"/>
      <c r="E333" s="230"/>
    </row>
    <row r="334" spans="1:5" ht="14.25" customHeight="1" x14ac:dyDescent="0.2">
      <c r="A334" s="231" t="s">
        <v>977</v>
      </c>
      <c r="B334" s="232"/>
      <c r="C334" s="232"/>
      <c r="D334" s="232"/>
      <c r="E334" s="58">
        <v>773</v>
      </c>
    </row>
    <row r="335" spans="1:5" ht="14.25" customHeight="1" x14ac:dyDescent="0.2">
      <c r="A335" s="231" t="s">
        <v>978</v>
      </c>
      <c r="B335" s="232"/>
      <c r="C335" s="232"/>
      <c r="D335" s="232"/>
      <c r="E335" s="58">
        <v>773</v>
      </c>
    </row>
    <row r="336" spans="1:5" ht="14.25" customHeight="1" x14ac:dyDescent="0.2">
      <c r="A336" s="226" t="s">
        <v>1461</v>
      </c>
      <c r="B336" s="227"/>
      <c r="C336" s="227"/>
      <c r="D336" s="227"/>
      <c r="E336" s="65">
        <v>694</v>
      </c>
    </row>
    <row r="337" spans="1:5" ht="14.25" customHeight="1" x14ac:dyDescent="0.2">
      <c r="A337" s="228" t="s">
        <v>1462</v>
      </c>
      <c r="B337" s="229"/>
      <c r="C337" s="229"/>
      <c r="D337" s="229"/>
      <c r="E337" s="59">
        <v>79</v>
      </c>
    </row>
    <row r="338" spans="1:5" x14ac:dyDescent="0.2">
      <c r="A338" s="74"/>
      <c r="B338" s="75"/>
      <c r="C338" s="75"/>
      <c r="D338" s="42"/>
      <c r="E338" s="76"/>
    </row>
    <row r="339" spans="1:5" s="39" customFormat="1" ht="49.5" customHeight="1" x14ac:dyDescent="0.2">
      <c r="A339" s="41" t="s">
        <v>1421</v>
      </c>
      <c r="B339" s="230" t="s">
        <v>432</v>
      </c>
      <c r="C339" s="230"/>
      <c r="D339" s="230"/>
      <c r="E339" s="230"/>
    </row>
    <row r="340" spans="1:5" ht="14.25" customHeight="1" x14ac:dyDescent="0.2">
      <c r="A340" s="231" t="s">
        <v>1422</v>
      </c>
      <c r="B340" s="232"/>
      <c r="C340" s="232"/>
      <c r="D340" s="232"/>
      <c r="E340" s="58">
        <v>25</v>
      </c>
    </row>
    <row r="341" spans="1:5" ht="14.25" customHeight="1" x14ac:dyDescent="0.2">
      <c r="A341" s="231" t="s">
        <v>1423</v>
      </c>
      <c r="B341" s="232"/>
      <c r="C341" s="232"/>
      <c r="D341" s="232"/>
      <c r="E341" s="58">
        <v>25</v>
      </c>
    </row>
    <row r="342" spans="1:5" ht="14.25" customHeight="1" x14ac:dyDescent="0.2">
      <c r="A342" s="226" t="s">
        <v>1424</v>
      </c>
      <c r="B342" s="227"/>
      <c r="C342" s="227"/>
      <c r="D342" s="227"/>
      <c r="E342" s="65">
        <v>0</v>
      </c>
    </row>
    <row r="343" spans="1:5" ht="14.25" customHeight="1" x14ac:dyDescent="0.2">
      <c r="A343" s="228" t="s">
        <v>1425</v>
      </c>
      <c r="B343" s="229"/>
      <c r="C343" s="229"/>
      <c r="D343" s="229"/>
      <c r="E343" s="59">
        <v>25</v>
      </c>
    </row>
    <row r="344" spans="1:5" x14ac:dyDescent="0.2">
      <c r="A344" s="74"/>
      <c r="B344" s="75"/>
      <c r="C344" s="75"/>
      <c r="D344" s="42"/>
      <c r="E344" s="76"/>
    </row>
    <row r="345" spans="1:5" s="39" customFormat="1" ht="16.5" customHeight="1" x14ac:dyDescent="0.2">
      <c r="A345" s="40" t="s">
        <v>963</v>
      </c>
      <c r="B345" s="244" t="s">
        <v>530</v>
      </c>
      <c r="C345" s="244"/>
      <c r="D345" s="244"/>
      <c r="E345" s="244"/>
    </row>
    <row r="346" spans="1:5" s="39" customFormat="1" ht="30.75" customHeight="1" x14ac:dyDescent="0.2">
      <c r="A346" s="41" t="s">
        <v>1426</v>
      </c>
      <c r="B346" s="230" t="s">
        <v>595</v>
      </c>
      <c r="C346" s="230"/>
      <c r="D346" s="230"/>
      <c r="E346" s="230"/>
    </row>
    <row r="347" spans="1:5" ht="14.25" customHeight="1" x14ac:dyDescent="0.2">
      <c r="A347" s="231" t="s">
        <v>1427</v>
      </c>
      <c r="B347" s="232"/>
      <c r="C347" s="232"/>
      <c r="D347" s="232"/>
      <c r="E347" s="58">
        <v>100</v>
      </c>
    </row>
    <row r="348" spans="1:5" ht="14.25" customHeight="1" x14ac:dyDescent="0.2">
      <c r="A348" s="231" t="s">
        <v>1428</v>
      </c>
      <c r="B348" s="232"/>
      <c r="C348" s="232"/>
      <c r="D348" s="232"/>
      <c r="E348" s="58">
        <v>100</v>
      </c>
    </row>
    <row r="349" spans="1:5" ht="14.25" customHeight="1" x14ac:dyDescent="0.2">
      <c r="A349" s="226" t="s">
        <v>1450</v>
      </c>
      <c r="B349" s="227"/>
      <c r="C349" s="227"/>
      <c r="D349" s="227"/>
      <c r="E349" s="65">
        <v>0</v>
      </c>
    </row>
    <row r="350" spans="1:5" ht="14.25" customHeight="1" x14ac:dyDescent="0.2">
      <c r="A350" s="228" t="s">
        <v>1451</v>
      </c>
      <c r="B350" s="229"/>
      <c r="C350" s="229"/>
      <c r="D350" s="229"/>
      <c r="E350" s="59">
        <v>100</v>
      </c>
    </row>
    <row r="351" spans="1:5" x14ac:dyDescent="0.2">
      <c r="A351" s="56"/>
      <c r="B351" s="84"/>
      <c r="C351" s="84"/>
      <c r="E351" s="57"/>
    </row>
    <row r="352" spans="1:5" s="39" customFormat="1" ht="16.5" customHeight="1" x14ac:dyDescent="0.2">
      <c r="A352" s="40" t="s">
        <v>1430</v>
      </c>
      <c r="B352" s="244" t="s">
        <v>546</v>
      </c>
      <c r="C352" s="244"/>
      <c r="D352" s="244"/>
      <c r="E352" s="244"/>
    </row>
    <row r="353" spans="1:5" s="39" customFormat="1" ht="30.75" customHeight="1" x14ac:dyDescent="0.2">
      <c r="A353" s="41" t="s">
        <v>1431</v>
      </c>
      <c r="B353" s="230" t="s">
        <v>548</v>
      </c>
      <c r="C353" s="230"/>
      <c r="D353" s="230"/>
      <c r="E353" s="230"/>
    </row>
    <row r="354" spans="1:5" ht="14.25" customHeight="1" x14ac:dyDescent="0.2">
      <c r="A354" s="231" t="s">
        <v>1433</v>
      </c>
      <c r="B354" s="232"/>
      <c r="C354" s="232"/>
      <c r="D354" s="232"/>
      <c r="E354" s="58">
        <v>40</v>
      </c>
    </row>
    <row r="355" spans="1:5" ht="14.25" customHeight="1" x14ac:dyDescent="0.2">
      <c r="A355" s="231" t="s">
        <v>1434</v>
      </c>
      <c r="B355" s="232"/>
      <c r="C355" s="232"/>
      <c r="D355" s="232"/>
      <c r="E355" s="58">
        <v>40</v>
      </c>
    </row>
    <row r="356" spans="1:5" ht="14.25" customHeight="1" x14ac:dyDescent="0.2">
      <c r="A356" s="226" t="s">
        <v>1452</v>
      </c>
      <c r="B356" s="227"/>
      <c r="C356" s="227"/>
      <c r="D356" s="227"/>
      <c r="E356" s="65">
        <v>0</v>
      </c>
    </row>
    <row r="357" spans="1:5" ht="14.25" customHeight="1" x14ac:dyDescent="0.2">
      <c r="A357" s="228" t="s">
        <v>1453</v>
      </c>
      <c r="B357" s="229"/>
      <c r="C357" s="229"/>
      <c r="D357" s="229"/>
      <c r="E357" s="59">
        <v>40</v>
      </c>
    </row>
    <row r="358" spans="1:5" x14ac:dyDescent="0.2">
      <c r="A358" s="56"/>
      <c r="B358" s="84"/>
      <c r="C358" s="84"/>
      <c r="E358" s="57"/>
    </row>
    <row r="359" spans="1:5" s="39" customFormat="1" ht="16.5" customHeight="1" x14ac:dyDescent="0.2">
      <c r="A359" s="40" t="s">
        <v>1435</v>
      </c>
      <c r="B359" s="244" t="s">
        <v>593</v>
      </c>
      <c r="C359" s="244"/>
      <c r="D359" s="244"/>
      <c r="E359" s="244"/>
    </row>
    <row r="360" spans="1:5" s="39" customFormat="1" ht="30.75" customHeight="1" x14ac:dyDescent="0.2">
      <c r="A360" s="41" t="s">
        <v>1436</v>
      </c>
      <c r="B360" s="230" t="s">
        <v>595</v>
      </c>
      <c r="C360" s="230"/>
      <c r="D360" s="230"/>
      <c r="E360" s="230"/>
    </row>
    <row r="361" spans="1:5" ht="14.25" customHeight="1" x14ac:dyDescent="0.2">
      <c r="A361" s="231" t="s">
        <v>1427</v>
      </c>
      <c r="B361" s="232"/>
      <c r="C361" s="232"/>
      <c r="D361" s="232"/>
      <c r="E361" s="58">
        <v>20</v>
      </c>
    </row>
    <row r="362" spans="1:5" ht="14.25" customHeight="1" x14ac:dyDescent="0.2">
      <c r="A362" s="231" t="s">
        <v>1428</v>
      </c>
      <c r="B362" s="232"/>
      <c r="C362" s="232"/>
      <c r="D362" s="232"/>
      <c r="E362" s="58">
        <v>20</v>
      </c>
    </row>
    <row r="363" spans="1:5" ht="14.25" customHeight="1" x14ac:dyDescent="0.2">
      <c r="A363" s="226" t="s">
        <v>1450</v>
      </c>
      <c r="B363" s="227"/>
      <c r="C363" s="227"/>
      <c r="D363" s="227"/>
      <c r="E363" s="65">
        <v>0</v>
      </c>
    </row>
    <row r="364" spans="1:5" ht="14.25" customHeight="1" x14ac:dyDescent="0.2">
      <c r="A364" s="228" t="s">
        <v>1451</v>
      </c>
      <c r="B364" s="229"/>
      <c r="C364" s="229"/>
      <c r="D364" s="229"/>
      <c r="E364" s="59">
        <v>20</v>
      </c>
    </row>
    <row r="365" spans="1:5" x14ac:dyDescent="0.2">
      <c r="A365" s="56"/>
      <c r="B365" s="84"/>
      <c r="C365" s="84"/>
      <c r="E365" s="57"/>
    </row>
    <row r="366" spans="1:5" s="39" customFormat="1" ht="30.75" customHeight="1" x14ac:dyDescent="0.2">
      <c r="A366" s="41" t="s">
        <v>1437</v>
      </c>
      <c r="B366" s="230" t="s">
        <v>599</v>
      </c>
      <c r="C366" s="230"/>
      <c r="D366" s="230"/>
      <c r="E366" s="230"/>
    </row>
    <row r="367" spans="1:5" ht="14.25" customHeight="1" x14ac:dyDescent="0.2">
      <c r="A367" s="231" t="s">
        <v>1441</v>
      </c>
      <c r="B367" s="232"/>
      <c r="C367" s="232"/>
      <c r="D367" s="232"/>
      <c r="E367" s="58">
        <v>15</v>
      </c>
    </row>
    <row r="368" spans="1:5" ht="14.25" customHeight="1" x14ac:dyDescent="0.2">
      <c r="A368" s="231" t="s">
        <v>1442</v>
      </c>
      <c r="B368" s="232"/>
      <c r="C368" s="232"/>
      <c r="D368" s="232"/>
      <c r="E368" s="58">
        <v>15</v>
      </c>
    </row>
    <row r="369" spans="1:5" ht="14.25" customHeight="1" x14ac:dyDescent="0.2">
      <c r="A369" s="226" t="s">
        <v>1448</v>
      </c>
      <c r="B369" s="227"/>
      <c r="C369" s="227"/>
      <c r="D369" s="227"/>
      <c r="E369" s="65">
        <v>0</v>
      </c>
    </row>
    <row r="370" spans="1:5" ht="14.25" customHeight="1" x14ac:dyDescent="0.2">
      <c r="A370" s="228" t="s">
        <v>1449</v>
      </c>
      <c r="B370" s="229"/>
      <c r="C370" s="229"/>
      <c r="D370" s="229"/>
      <c r="E370" s="59">
        <v>15</v>
      </c>
    </row>
    <row r="371" spans="1:5" x14ac:dyDescent="0.2">
      <c r="A371" s="56"/>
      <c r="B371" s="84"/>
      <c r="C371" s="84"/>
      <c r="E371" s="57"/>
    </row>
    <row r="372" spans="1:5" s="39" customFormat="1" ht="26.45" customHeight="1" x14ac:dyDescent="0.2">
      <c r="A372" s="41" t="s">
        <v>1438</v>
      </c>
      <c r="B372" s="230" t="s">
        <v>601</v>
      </c>
      <c r="C372" s="230"/>
      <c r="D372" s="230"/>
      <c r="E372" s="230"/>
    </row>
    <row r="373" spans="1:5" ht="14.25" customHeight="1" x14ac:dyDescent="0.2">
      <c r="A373" s="231" t="s">
        <v>1444</v>
      </c>
      <c r="B373" s="232"/>
      <c r="C373" s="232"/>
      <c r="D373" s="232"/>
      <c r="E373" s="58">
        <v>15</v>
      </c>
    </row>
    <row r="374" spans="1:5" ht="14.25" customHeight="1" x14ac:dyDescent="0.2">
      <c r="A374" s="231" t="s">
        <v>1445</v>
      </c>
      <c r="B374" s="232"/>
      <c r="C374" s="232"/>
      <c r="D374" s="232"/>
      <c r="E374" s="58">
        <v>15</v>
      </c>
    </row>
    <row r="375" spans="1:5" ht="14.25" customHeight="1" x14ac:dyDescent="0.2">
      <c r="A375" s="226" t="s">
        <v>1446</v>
      </c>
      <c r="B375" s="227"/>
      <c r="C375" s="227"/>
      <c r="D375" s="227"/>
      <c r="E375" s="65">
        <v>0</v>
      </c>
    </row>
    <row r="376" spans="1:5" ht="14.25" customHeight="1" x14ac:dyDescent="0.2">
      <c r="A376" s="228" t="s">
        <v>1447</v>
      </c>
      <c r="B376" s="229"/>
      <c r="C376" s="229"/>
      <c r="D376" s="229"/>
      <c r="E376" s="59">
        <v>15</v>
      </c>
    </row>
    <row r="377" spans="1:5" x14ac:dyDescent="0.2">
      <c r="A377" s="56"/>
      <c r="B377" s="84"/>
      <c r="C377" s="84"/>
      <c r="E377" s="57"/>
    </row>
    <row r="378" spans="1:5" s="39" customFormat="1" ht="30" customHeight="1" x14ac:dyDescent="0.2">
      <c r="A378" s="41" t="s">
        <v>1439</v>
      </c>
      <c r="B378" s="230" t="s">
        <v>605</v>
      </c>
      <c r="C378" s="230"/>
      <c r="D378" s="230"/>
      <c r="E378" s="230"/>
    </row>
    <row r="379" spans="1:5" ht="14.25" customHeight="1" x14ac:dyDescent="0.2">
      <c r="A379" s="231" t="s">
        <v>1455</v>
      </c>
      <c r="B379" s="232"/>
      <c r="C379" s="232"/>
      <c r="D379" s="232"/>
      <c r="E379" s="58">
        <v>15</v>
      </c>
    </row>
    <row r="380" spans="1:5" ht="14.25" customHeight="1" x14ac:dyDescent="0.2">
      <c r="A380" s="231" t="s">
        <v>1456</v>
      </c>
      <c r="B380" s="232"/>
      <c r="C380" s="232"/>
      <c r="D380" s="232"/>
      <c r="E380" s="58">
        <v>15</v>
      </c>
    </row>
    <row r="381" spans="1:5" ht="14.25" customHeight="1" x14ac:dyDescent="0.2">
      <c r="A381" s="226" t="s">
        <v>1457</v>
      </c>
      <c r="B381" s="227"/>
      <c r="C381" s="227"/>
      <c r="D381" s="227"/>
      <c r="E381" s="65">
        <v>0</v>
      </c>
    </row>
    <row r="382" spans="1:5" ht="14.25" customHeight="1" x14ac:dyDescent="0.2">
      <c r="A382" s="228" t="s">
        <v>1458</v>
      </c>
      <c r="B382" s="229"/>
      <c r="C382" s="229"/>
      <c r="D382" s="229"/>
      <c r="E382" s="59">
        <v>15</v>
      </c>
    </row>
    <row r="383" spans="1:5" x14ac:dyDescent="0.2">
      <c r="A383" s="155"/>
      <c r="B383" s="156"/>
      <c r="C383" s="156"/>
      <c r="D383" s="143"/>
      <c r="E383" s="157"/>
    </row>
    <row r="384" spans="1:5" s="39" customFormat="1" ht="16.5" customHeight="1" x14ac:dyDescent="0.2">
      <c r="A384" s="40" t="s">
        <v>893</v>
      </c>
      <c r="B384" s="244" t="s">
        <v>613</v>
      </c>
      <c r="C384" s="244"/>
      <c r="D384" s="244"/>
      <c r="E384" s="244"/>
    </row>
    <row r="385" spans="1:5" s="39" customFormat="1" ht="30.75" customHeight="1" x14ac:dyDescent="0.2">
      <c r="A385" s="41" t="s">
        <v>970</v>
      </c>
      <c r="B385" s="230" t="s">
        <v>637</v>
      </c>
      <c r="C385" s="230"/>
      <c r="D385" s="230"/>
      <c r="E385" s="230"/>
    </row>
    <row r="386" spans="1:5" ht="14.25" customHeight="1" x14ac:dyDescent="0.2">
      <c r="A386" s="231" t="s">
        <v>1464</v>
      </c>
      <c r="B386" s="232"/>
      <c r="C386" s="232"/>
      <c r="D386" s="232"/>
      <c r="E386" s="58">
        <v>2669.7</v>
      </c>
    </row>
    <row r="387" spans="1:5" ht="14.25" customHeight="1" x14ac:dyDescent="0.2">
      <c r="A387" s="231" t="s">
        <v>1465</v>
      </c>
      <c r="B387" s="232"/>
      <c r="C387" s="232"/>
      <c r="D387" s="232"/>
      <c r="E387" s="58">
        <v>2669.7</v>
      </c>
    </row>
    <row r="388" spans="1:5" ht="14.25" customHeight="1" x14ac:dyDescent="0.2">
      <c r="A388" s="226" t="s">
        <v>1466</v>
      </c>
      <c r="B388" s="227"/>
      <c r="C388" s="227"/>
      <c r="D388" s="227"/>
      <c r="E388" s="65">
        <v>1067.8800000000001</v>
      </c>
    </row>
    <row r="389" spans="1:5" ht="14.25" customHeight="1" x14ac:dyDescent="0.2">
      <c r="A389" s="228" t="s">
        <v>1473</v>
      </c>
      <c r="B389" s="229"/>
      <c r="C389" s="229"/>
      <c r="D389" s="229"/>
      <c r="E389" s="59">
        <v>1601.8199999999997</v>
      </c>
    </row>
    <row r="390" spans="1:5" x14ac:dyDescent="0.2">
      <c r="A390" s="56"/>
      <c r="B390" s="84"/>
      <c r="C390" s="84"/>
      <c r="E390" s="57"/>
    </row>
    <row r="391" spans="1:5" s="39" customFormat="1" ht="30.75" customHeight="1" x14ac:dyDescent="0.2">
      <c r="A391" s="41" t="s">
        <v>1467</v>
      </c>
      <c r="B391" s="230" t="s">
        <v>639</v>
      </c>
      <c r="C391" s="230"/>
      <c r="D391" s="230"/>
      <c r="E391" s="230"/>
    </row>
    <row r="392" spans="1:5" ht="14.25" customHeight="1" x14ac:dyDescent="0.2">
      <c r="A392" s="231" t="s">
        <v>1469</v>
      </c>
      <c r="B392" s="232"/>
      <c r="C392" s="232"/>
      <c r="D392" s="232"/>
      <c r="E392" s="58">
        <v>350</v>
      </c>
    </row>
    <row r="393" spans="1:5" ht="14.25" customHeight="1" x14ac:dyDescent="0.2">
      <c r="A393" s="231" t="s">
        <v>1470</v>
      </c>
      <c r="B393" s="232"/>
      <c r="C393" s="232"/>
      <c r="D393" s="232"/>
      <c r="E393" s="58">
        <v>350</v>
      </c>
    </row>
    <row r="394" spans="1:5" ht="14.25" customHeight="1" x14ac:dyDescent="0.2">
      <c r="A394" s="226" t="s">
        <v>1471</v>
      </c>
      <c r="B394" s="227"/>
      <c r="C394" s="227"/>
      <c r="D394" s="227"/>
      <c r="E394" s="65">
        <v>0</v>
      </c>
    </row>
    <row r="395" spans="1:5" ht="14.25" customHeight="1" x14ac:dyDescent="0.2">
      <c r="A395" s="228" t="s">
        <v>1472</v>
      </c>
      <c r="B395" s="229"/>
      <c r="C395" s="229"/>
      <c r="D395" s="229"/>
      <c r="E395" s="59">
        <v>350</v>
      </c>
    </row>
    <row r="396" spans="1:5" x14ac:dyDescent="0.2">
      <c r="A396" s="56"/>
      <c r="B396" s="84"/>
      <c r="C396" s="84"/>
      <c r="E396" s="57"/>
    </row>
    <row r="397" spans="1:5" s="39" customFormat="1" ht="30.75" customHeight="1" x14ac:dyDescent="0.2">
      <c r="A397" s="41" t="s">
        <v>1474</v>
      </c>
      <c r="B397" s="230" t="s">
        <v>641</v>
      </c>
      <c r="C397" s="230"/>
      <c r="D397" s="230"/>
      <c r="E397" s="230"/>
    </row>
    <row r="398" spans="1:5" ht="14.25" customHeight="1" x14ac:dyDescent="0.2">
      <c r="A398" s="231" t="s">
        <v>1476</v>
      </c>
      <c r="B398" s="232"/>
      <c r="C398" s="232"/>
      <c r="D398" s="232"/>
      <c r="E398" s="58">
        <v>45</v>
      </c>
    </row>
    <row r="399" spans="1:5" ht="14.25" customHeight="1" x14ac:dyDescent="0.2">
      <c r="A399" s="231" t="s">
        <v>1477</v>
      </c>
      <c r="B399" s="232"/>
      <c r="C399" s="232"/>
      <c r="D399" s="232"/>
      <c r="E399" s="58">
        <v>45</v>
      </c>
    </row>
    <row r="400" spans="1:5" ht="14.25" customHeight="1" x14ac:dyDescent="0.2">
      <c r="A400" s="226" t="s">
        <v>1478</v>
      </c>
      <c r="B400" s="227"/>
      <c r="C400" s="227"/>
      <c r="D400" s="227"/>
      <c r="E400" s="65">
        <v>0</v>
      </c>
    </row>
    <row r="401" spans="1:5" ht="14.25" customHeight="1" x14ac:dyDescent="0.2">
      <c r="A401" s="228" t="s">
        <v>1479</v>
      </c>
      <c r="B401" s="229"/>
      <c r="C401" s="229"/>
      <c r="D401" s="229"/>
      <c r="E401" s="59">
        <v>45</v>
      </c>
    </row>
    <row r="402" spans="1:5" x14ac:dyDescent="0.2">
      <c r="A402" s="56"/>
      <c r="B402" s="84"/>
      <c r="C402" s="84"/>
      <c r="E402" s="57"/>
    </row>
    <row r="403" spans="1:5" ht="17.25" customHeight="1" x14ac:dyDescent="0.2">
      <c r="A403" s="40" t="s">
        <v>1838</v>
      </c>
      <c r="B403" s="244" t="s">
        <v>1839</v>
      </c>
      <c r="C403" s="244"/>
      <c r="D403" s="244"/>
      <c r="E403" s="244"/>
    </row>
    <row r="404" spans="1:5" s="39" customFormat="1" ht="39.75" customHeight="1" x14ac:dyDescent="0.2">
      <c r="A404" s="41" t="s">
        <v>1840</v>
      </c>
      <c r="B404" s="230" t="s">
        <v>1841</v>
      </c>
      <c r="C404" s="230"/>
      <c r="D404" s="230"/>
      <c r="E404" s="230"/>
    </row>
    <row r="405" spans="1:5" ht="14.25" customHeight="1" x14ac:dyDescent="0.2">
      <c r="A405" s="231" t="s">
        <v>1843</v>
      </c>
      <c r="B405" s="232"/>
      <c r="C405" s="232"/>
      <c r="D405" s="232"/>
      <c r="E405" s="58">
        <v>1</v>
      </c>
    </row>
    <row r="406" spans="1:5" ht="14.25" customHeight="1" x14ac:dyDescent="0.2">
      <c r="A406" s="231" t="s">
        <v>1844</v>
      </c>
      <c r="B406" s="232"/>
      <c r="C406" s="232"/>
      <c r="D406" s="232"/>
      <c r="E406" s="58">
        <v>1</v>
      </c>
    </row>
    <row r="407" spans="1:5" ht="14.25" customHeight="1" x14ac:dyDescent="0.2">
      <c r="A407" s="226" t="s">
        <v>1845</v>
      </c>
      <c r="B407" s="227"/>
      <c r="C407" s="227"/>
      <c r="D407" s="227"/>
      <c r="E407" s="65">
        <v>0.5</v>
      </c>
    </row>
    <row r="408" spans="1:5" ht="14.25" customHeight="1" x14ac:dyDescent="0.2">
      <c r="A408" s="228" t="s">
        <v>1846</v>
      </c>
      <c r="B408" s="229"/>
      <c r="C408" s="229"/>
      <c r="D408" s="229"/>
      <c r="E408" s="59">
        <v>0.5</v>
      </c>
    </row>
    <row r="409" spans="1:5" x14ac:dyDescent="0.2">
      <c r="A409" s="56"/>
      <c r="B409" s="84"/>
      <c r="C409" s="84"/>
      <c r="E409" s="57"/>
    </row>
    <row r="410" spans="1:5" ht="17.25" customHeight="1" x14ac:dyDescent="0.2">
      <c r="A410" s="40" t="s">
        <v>906</v>
      </c>
      <c r="B410" s="244" t="s">
        <v>653</v>
      </c>
      <c r="C410" s="244"/>
      <c r="D410" s="244"/>
      <c r="E410" s="244"/>
    </row>
    <row r="411" spans="1:5" s="39" customFormat="1" ht="25.5" customHeight="1" x14ac:dyDescent="0.2">
      <c r="A411" s="41" t="s">
        <v>907</v>
      </c>
      <c r="B411" s="230" t="s">
        <v>655</v>
      </c>
      <c r="C411" s="230"/>
      <c r="D411" s="230"/>
      <c r="E411" s="230"/>
    </row>
    <row r="412" spans="1:5" ht="14.25" customHeight="1" x14ac:dyDescent="0.2">
      <c r="A412" s="231" t="s">
        <v>1613</v>
      </c>
      <c r="B412" s="232"/>
      <c r="C412" s="232"/>
      <c r="D412" s="232"/>
      <c r="E412" s="58">
        <v>190</v>
      </c>
    </row>
    <row r="413" spans="1:5" ht="14.25" customHeight="1" x14ac:dyDescent="0.2">
      <c r="A413" s="231" t="s">
        <v>1610</v>
      </c>
      <c r="B413" s="232"/>
      <c r="C413" s="232"/>
      <c r="D413" s="232"/>
      <c r="E413" s="58">
        <v>210.14</v>
      </c>
    </row>
    <row r="414" spans="1:5" ht="14.25" customHeight="1" x14ac:dyDescent="0.2">
      <c r="A414" s="226" t="s">
        <v>1611</v>
      </c>
      <c r="B414" s="227"/>
      <c r="C414" s="227"/>
      <c r="D414" s="227"/>
      <c r="E414" s="65">
        <v>126</v>
      </c>
    </row>
    <row r="415" spans="1:5" ht="14.25" customHeight="1" x14ac:dyDescent="0.2">
      <c r="A415" s="228" t="s">
        <v>1612</v>
      </c>
      <c r="B415" s="229"/>
      <c r="C415" s="229"/>
      <c r="D415" s="229"/>
      <c r="E415" s="59">
        <v>64</v>
      </c>
    </row>
    <row r="416" spans="1:5" x14ac:dyDescent="0.2">
      <c r="A416" s="56"/>
      <c r="B416" s="84"/>
      <c r="C416" s="84"/>
      <c r="E416" s="57"/>
    </row>
    <row r="417" spans="1:5" s="39" customFormat="1" ht="30" customHeight="1" x14ac:dyDescent="0.2">
      <c r="A417" s="41" t="s">
        <v>909</v>
      </c>
      <c r="B417" s="230" t="s">
        <v>657</v>
      </c>
      <c r="C417" s="230"/>
      <c r="D417" s="230"/>
      <c r="E417" s="230"/>
    </row>
    <row r="418" spans="1:5" ht="14.25" customHeight="1" x14ac:dyDescent="0.2">
      <c r="A418" s="231" t="s">
        <v>1605</v>
      </c>
      <c r="B418" s="232"/>
      <c r="C418" s="232"/>
      <c r="D418" s="232"/>
      <c r="E418" s="58">
        <v>39</v>
      </c>
    </row>
    <row r="419" spans="1:5" ht="14.25" customHeight="1" x14ac:dyDescent="0.2">
      <c r="A419" s="231" t="s">
        <v>1606</v>
      </c>
      <c r="B419" s="232"/>
      <c r="C419" s="232"/>
      <c r="D419" s="232"/>
      <c r="E419" s="58">
        <v>39</v>
      </c>
    </row>
    <row r="420" spans="1:5" ht="14.25" customHeight="1" x14ac:dyDescent="0.2">
      <c r="A420" s="226" t="s">
        <v>1607</v>
      </c>
      <c r="B420" s="227"/>
      <c r="C420" s="227"/>
      <c r="D420" s="227"/>
      <c r="E420" s="65">
        <v>5</v>
      </c>
    </row>
    <row r="421" spans="1:5" ht="14.25" customHeight="1" x14ac:dyDescent="0.2">
      <c r="A421" s="228" t="s">
        <v>1608</v>
      </c>
      <c r="B421" s="229"/>
      <c r="C421" s="229"/>
      <c r="D421" s="229"/>
      <c r="E421" s="59">
        <v>34</v>
      </c>
    </row>
    <row r="422" spans="1:5" x14ac:dyDescent="0.2">
      <c r="A422" s="56"/>
      <c r="B422" s="84"/>
      <c r="C422" s="84"/>
      <c r="E422" s="57"/>
    </row>
    <row r="423" spans="1:5" s="39" customFormat="1" ht="37.5" customHeight="1" x14ac:dyDescent="0.2">
      <c r="A423" s="41" t="s">
        <v>910</v>
      </c>
      <c r="B423" s="230" t="s">
        <v>659</v>
      </c>
      <c r="C423" s="230"/>
      <c r="D423" s="230"/>
      <c r="E423" s="230"/>
    </row>
    <row r="424" spans="1:5" ht="14.25" customHeight="1" x14ac:dyDescent="0.2">
      <c r="A424" s="231" t="s">
        <v>1600</v>
      </c>
      <c r="B424" s="232"/>
      <c r="C424" s="232"/>
      <c r="D424" s="232"/>
      <c r="E424" s="58">
        <v>9</v>
      </c>
    </row>
    <row r="425" spans="1:5" ht="14.25" customHeight="1" x14ac:dyDescent="0.2">
      <c r="A425" s="231" t="s">
        <v>1601</v>
      </c>
      <c r="B425" s="232"/>
      <c r="C425" s="232"/>
      <c r="D425" s="232"/>
      <c r="E425" s="58">
        <v>9</v>
      </c>
    </row>
    <row r="426" spans="1:5" ht="14.25" customHeight="1" x14ac:dyDescent="0.2">
      <c r="A426" s="226" t="s">
        <v>1602</v>
      </c>
      <c r="B426" s="227"/>
      <c r="C426" s="227"/>
      <c r="D426" s="227"/>
      <c r="E426" s="65">
        <v>6</v>
      </c>
    </row>
    <row r="427" spans="1:5" ht="14.25" customHeight="1" x14ac:dyDescent="0.2">
      <c r="A427" s="228" t="s">
        <v>1603</v>
      </c>
      <c r="B427" s="229"/>
      <c r="C427" s="229"/>
      <c r="D427" s="229"/>
      <c r="E427" s="59">
        <v>3</v>
      </c>
    </row>
    <row r="428" spans="1:5" x14ac:dyDescent="0.2">
      <c r="A428" s="56"/>
      <c r="B428" s="84"/>
      <c r="C428" s="84"/>
      <c r="E428" s="57"/>
    </row>
    <row r="429" spans="1:5" s="39" customFormat="1" ht="31.5" customHeight="1" x14ac:dyDescent="0.2">
      <c r="A429" s="41" t="s">
        <v>1593</v>
      </c>
      <c r="B429" s="230" t="s">
        <v>665</v>
      </c>
      <c r="C429" s="230"/>
      <c r="D429" s="230"/>
      <c r="E429" s="230"/>
    </row>
    <row r="430" spans="1:5" ht="14.25" customHeight="1" x14ac:dyDescent="0.2">
      <c r="A430" s="231" t="s">
        <v>1595</v>
      </c>
      <c r="B430" s="232"/>
      <c r="C430" s="232"/>
      <c r="D430" s="232"/>
      <c r="E430" s="58">
        <v>1</v>
      </c>
    </row>
    <row r="431" spans="1:5" ht="14.25" customHeight="1" x14ac:dyDescent="0.2">
      <c r="A431" s="231" t="s">
        <v>1596</v>
      </c>
      <c r="B431" s="232"/>
      <c r="C431" s="232"/>
      <c r="D431" s="232"/>
      <c r="E431" s="58">
        <v>1</v>
      </c>
    </row>
    <row r="432" spans="1:5" ht="14.25" customHeight="1" x14ac:dyDescent="0.2">
      <c r="A432" s="226" t="s">
        <v>1597</v>
      </c>
      <c r="B432" s="227"/>
      <c r="C432" s="227"/>
      <c r="D432" s="227"/>
      <c r="E432" s="65">
        <v>0</v>
      </c>
    </row>
    <row r="433" spans="1:5" ht="14.25" customHeight="1" x14ac:dyDescent="0.2">
      <c r="A433" s="228" t="s">
        <v>1598</v>
      </c>
      <c r="B433" s="229"/>
      <c r="C433" s="229"/>
      <c r="D433" s="229"/>
      <c r="E433" s="59">
        <v>1</v>
      </c>
    </row>
    <row r="434" spans="1:5" x14ac:dyDescent="0.2">
      <c r="A434" s="56"/>
      <c r="B434" s="84"/>
      <c r="C434" s="84"/>
      <c r="E434" s="57"/>
    </row>
    <row r="435" spans="1:5" s="39" customFormat="1" ht="29.25" customHeight="1" x14ac:dyDescent="0.2">
      <c r="A435" s="41" t="s">
        <v>1587</v>
      </c>
      <c r="B435" s="230" t="s">
        <v>667</v>
      </c>
      <c r="C435" s="230"/>
      <c r="D435" s="230"/>
      <c r="E435" s="230"/>
    </row>
    <row r="436" spans="1:5" ht="14.25" customHeight="1" x14ac:dyDescent="0.2">
      <c r="A436" s="231" t="s">
        <v>1589</v>
      </c>
      <c r="B436" s="232"/>
      <c r="C436" s="232"/>
      <c r="D436" s="232"/>
      <c r="E436" s="58">
        <v>40</v>
      </c>
    </row>
    <row r="437" spans="1:5" ht="14.25" customHeight="1" x14ac:dyDescent="0.2">
      <c r="A437" s="231" t="s">
        <v>1590</v>
      </c>
      <c r="B437" s="232"/>
      <c r="C437" s="232"/>
      <c r="D437" s="232"/>
      <c r="E437" s="58">
        <v>40</v>
      </c>
    </row>
    <row r="438" spans="1:5" ht="14.25" customHeight="1" x14ac:dyDescent="0.2">
      <c r="A438" s="226" t="s">
        <v>1591</v>
      </c>
      <c r="B438" s="227"/>
      <c r="C438" s="227"/>
      <c r="D438" s="227"/>
      <c r="E438" s="65">
        <v>0</v>
      </c>
    </row>
    <row r="439" spans="1:5" ht="14.25" customHeight="1" x14ac:dyDescent="0.2">
      <c r="A439" s="228" t="s">
        <v>1592</v>
      </c>
      <c r="B439" s="229"/>
      <c r="C439" s="229"/>
      <c r="D439" s="229"/>
      <c r="E439" s="59">
        <v>40</v>
      </c>
    </row>
    <row r="440" spans="1:5" x14ac:dyDescent="0.2">
      <c r="A440" s="56"/>
      <c r="B440" s="84"/>
      <c r="C440" s="84"/>
      <c r="E440" s="57"/>
    </row>
    <row r="441" spans="1:5" s="39" customFormat="1" ht="33" customHeight="1" x14ac:dyDescent="0.2">
      <c r="A441" s="41" t="s">
        <v>1581</v>
      </c>
      <c r="B441" s="230" t="s">
        <v>673</v>
      </c>
      <c r="C441" s="230"/>
      <c r="D441" s="230"/>
      <c r="E441" s="230"/>
    </row>
    <row r="442" spans="1:5" ht="14.25" customHeight="1" x14ac:dyDescent="0.2">
      <c r="A442" s="231" t="s">
        <v>1583</v>
      </c>
      <c r="B442" s="232"/>
      <c r="C442" s="232"/>
      <c r="D442" s="232"/>
      <c r="E442" s="58">
        <v>1</v>
      </c>
    </row>
    <row r="443" spans="1:5" ht="14.25" customHeight="1" x14ac:dyDescent="0.2">
      <c r="A443" s="231" t="s">
        <v>1584</v>
      </c>
      <c r="B443" s="232"/>
      <c r="C443" s="232"/>
      <c r="D443" s="232"/>
      <c r="E443" s="58">
        <v>1</v>
      </c>
    </row>
    <row r="444" spans="1:5" ht="14.25" customHeight="1" x14ac:dyDescent="0.2">
      <c r="A444" s="226" t="s">
        <v>1585</v>
      </c>
      <c r="B444" s="227"/>
      <c r="C444" s="227"/>
      <c r="D444" s="227"/>
      <c r="E444" s="65">
        <v>0</v>
      </c>
    </row>
    <row r="445" spans="1:5" ht="14.25" customHeight="1" x14ac:dyDescent="0.2">
      <c r="A445" s="228" t="s">
        <v>1586</v>
      </c>
      <c r="B445" s="229"/>
      <c r="C445" s="229"/>
      <c r="D445" s="229"/>
      <c r="E445" s="59">
        <v>1</v>
      </c>
    </row>
    <row r="446" spans="1:5" x14ac:dyDescent="0.2">
      <c r="A446" s="56"/>
      <c r="B446" s="84"/>
      <c r="C446" s="84"/>
      <c r="E446" s="57"/>
    </row>
    <row r="447" spans="1:5" s="39" customFormat="1" ht="22.5" customHeight="1" x14ac:dyDescent="0.2">
      <c r="A447" s="41" t="s">
        <v>1150</v>
      </c>
      <c r="B447" s="230" t="s">
        <v>681</v>
      </c>
      <c r="C447" s="230"/>
      <c r="D447" s="230"/>
      <c r="E447" s="230"/>
    </row>
    <row r="448" spans="1:5" ht="14.25" customHeight="1" x14ac:dyDescent="0.2">
      <c r="A448" s="231" t="s">
        <v>1151</v>
      </c>
      <c r="B448" s="232"/>
      <c r="C448" s="232"/>
      <c r="D448" s="232"/>
      <c r="E448" s="58">
        <v>174</v>
      </c>
    </row>
    <row r="449" spans="1:5" ht="14.25" customHeight="1" x14ac:dyDescent="0.2">
      <c r="A449" s="231" t="s">
        <v>1152</v>
      </c>
      <c r="B449" s="232"/>
      <c r="C449" s="232"/>
      <c r="D449" s="232"/>
      <c r="E449" s="58">
        <v>174</v>
      </c>
    </row>
    <row r="450" spans="1:5" ht="14.25" customHeight="1" x14ac:dyDescent="0.2">
      <c r="A450" s="228" t="s">
        <v>1614</v>
      </c>
      <c r="B450" s="229"/>
      <c r="C450" s="229"/>
      <c r="D450" s="229"/>
      <c r="E450" s="59">
        <v>0</v>
      </c>
    </row>
    <row r="451" spans="1:5" ht="14.25" customHeight="1" x14ac:dyDescent="0.2">
      <c r="A451" s="228" t="s">
        <v>1615</v>
      </c>
      <c r="B451" s="229"/>
      <c r="C451" s="229"/>
      <c r="D451" s="229"/>
      <c r="E451" s="59">
        <v>174</v>
      </c>
    </row>
    <row r="452" spans="1:5" x14ac:dyDescent="0.2">
      <c r="A452" s="56"/>
      <c r="B452" s="84"/>
      <c r="C452" s="84"/>
      <c r="E452" s="57"/>
    </row>
    <row r="453" spans="1:5" s="39" customFormat="1" ht="22.5" customHeight="1" x14ac:dyDescent="0.2">
      <c r="A453" s="41" t="s">
        <v>1573</v>
      </c>
      <c r="B453" s="230" t="s">
        <v>685</v>
      </c>
      <c r="C453" s="230"/>
      <c r="D453" s="230"/>
      <c r="E453" s="230"/>
    </row>
    <row r="454" spans="1:5" ht="14.25" customHeight="1" x14ac:dyDescent="0.2">
      <c r="A454" s="231" t="s">
        <v>1575</v>
      </c>
      <c r="B454" s="232"/>
      <c r="C454" s="232"/>
      <c r="D454" s="232"/>
      <c r="E454" s="58">
        <v>29</v>
      </c>
    </row>
    <row r="455" spans="1:5" ht="14.25" customHeight="1" x14ac:dyDescent="0.2">
      <c r="A455" s="231" t="s">
        <v>1566</v>
      </c>
      <c r="B455" s="232"/>
      <c r="C455" s="232"/>
      <c r="D455" s="232"/>
      <c r="E455" s="58">
        <v>29</v>
      </c>
    </row>
    <row r="456" spans="1:5" ht="14.25" customHeight="1" x14ac:dyDescent="0.2">
      <c r="A456" s="226" t="s">
        <v>1576</v>
      </c>
      <c r="B456" s="227"/>
      <c r="C456" s="227"/>
      <c r="D456" s="227"/>
      <c r="E456" s="65">
        <v>0</v>
      </c>
    </row>
    <row r="457" spans="1:5" ht="14.25" customHeight="1" x14ac:dyDescent="0.2">
      <c r="A457" s="228" t="s">
        <v>1577</v>
      </c>
      <c r="B457" s="229"/>
      <c r="C457" s="229"/>
      <c r="D457" s="229"/>
      <c r="E457" s="59">
        <v>29</v>
      </c>
    </row>
    <row r="458" spans="1:5" ht="14.25" customHeight="1" x14ac:dyDescent="0.2">
      <c r="A458" s="228"/>
      <c r="B458" s="229"/>
      <c r="C458" s="229"/>
      <c r="D458" s="229"/>
      <c r="E458" s="59"/>
    </row>
    <row r="459" spans="1:5" s="39" customFormat="1" ht="22.5" customHeight="1" x14ac:dyDescent="0.2">
      <c r="A459" s="41" t="s">
        <v>1567</v>
      </c>
      <c r="B459" s="230" t="s">
        <v>1228</v>
      </c>
      <c r="C459" s="230"/>
      <c r="D459" s="230"/>
      <c r="E459" s="230"/>
    </row>
    <row r="460" spans="1:5" ht="14.25" customHeight="1" x14ac:dyDescent="0.2">
      <c r="A460" s="231" t="s">
        <v>1578</v>
      </c>
      <c r="B460" s="232"/>
      <c r="C460" s="232"/>
      <c r="D460" s="232"/>
      <c r="E460" s="58">
        <v>203</v>
      </c>
    </row>
    <row r="461" spans="1:5" ht="14.25" customHeight="1" x14ac:dyDescent="0.2">
      <c r="A461" s="231" t="s">
        <v>1569</v>
      </c>
      <c r="B461" s="232"/>
      <c r="C461" s="232"/>
      <c r="D461" s="232"/>
      <c r="E461" s="58">
        <v>203</v>
      </c>
    </row>
    <row r="462" spans="1:5" ht="14.25" customHeight="1" x14ac:dyDescent="0.2">
      <c r="A462" s="231" t="s">
        <v>1579</v>
      </c>
      <c r="B462" s="232"/>
      <c r="C462" s="232"/>
      <c r="D462" s="232"/>
      <c r="E462" s="58">
        <v>0</v>
      </c>
    </row>
    <row r="463" spans="1:5" ht="14.25" customHeight="1" x14ac:dyDescent="0.2">
      <c r="A463" s="228" t="s">
        <v>1580</v>
      </c>
      <c r="B463" s="229"/>
      <c r="C463" s="229"/>
      <c r="D463" s="229"/>
      <c r="E463" s="59">
        <v>203</v>
      </c>
    </row>
    <row r="464" spans="1:5" ht="14.25" customHeight="1" x14ac:dyDescent="0.2">
      <c r="A464" s="228"/>
      <c r="B464" s="229"/>
      <c r="C464" s="229"/>
      <c r="D464" s="229"/>
      <c r="E464" s="59"/>
    </row>
    <row r="465" spans="1:5" ht="17.25" customHeight="1" x14ac:dyDescent="0.2">
      <c r="A465" s="40" t="s">
        <v>1139</v>
      </c>
      <c r="B465" s="244" t="s">
        <v>693</v>
      </c>
      <c r="C465" s="244"/>
      <c r="D465" s="244"/>
      <c r="E465" s="244"/>
    </row>
    <row r="466" spans="1:5" s="39" customFormat="1" ht="22.5" customHeight="1" x14ac:dyDescent="0.2">
      <c r="A466" s="41" t="s">
        <v>1480</v>
      </c>
      <c r="B466" s="230" t="s">
        <v>695</v>
      </c>
      <c r="C466" s="230"/>
      <c r="D466" s="230"/>
      <c r="E466" s="230"/>
    </row>
    <row r="467" spans="1:5" s="49" customFormat="1" ht="14.25" customHeight="1" x14ac:dyDescent="0.2">
      <c r="A467" s="242" t="s">
        <v>1507</v>
      </c>
      <c r="B467" s="243"/>
      <c r="C467" s="243"/>
      <c r="D467" s="243"/>
      <c r="E467" s="69">
        <v>46.85499999999999</v>
      </c>
    </row>
    <row r="468" spans="1:5" s="49" customFormat="1" ht="15.75" customHeight="1" x14ac:dyDescent="0.2">
      <c r="A468" s="242" t="s">
        <v>1490</v>
      </c>
      <c r="B468" s="243"/>
      <c r="C468" s="243"/>
      <c r="D468" s="243"/>
      <c r="E468" s="69">
        <v>46.86</v>
      </c>
    </row>
    <row r="469" spans="1:5" s="39" customFormat="1" ht="15" customHeight="1" x14ac:dyDescent="0.2">
      <c r="A469" s="242" t="s">
        <v>1508</v>
      </c>
      <c r="B469" s="243"/>
      <c r="C469" s="243"/>
      <c r="D469" s="243"/>
      <c r="E469" s="46">
        <v>0</v>
      </c>
    </row>
    <row r="470" spans="1:5" s="49" customFormat="1" ht="15.75" customHeight="1" x14ac:dyDescent="0.2">
      <c r="A470" s="242" t="s">
        <v>1509</v>
      </c>
      <c r="B470" s="243"/>
      <c r="C470" s="243"/>
      <c r="D470" s="243"/>
      <c r="E470" s="69">
        <v>46.85499999999999</v>
      </c>
    </row>
    <row r="471" spans="1:5" s="39" customFormat="1" ht="15" customHeight="1" x14ac:dyDescent="0.2">
      <c r="A471" s="245"/>
      <c r="B471" s="246"/>
      <c r="C471" s="246"/>
      <c r="D471" s="246"/>
      <c r="E471" s="68"/>
    </row>
    <row r="472" spans="1:5" s="39" customFormat="1" ht="22.5" customHeight="1" x14ac:dyDescent="0.2">
      <c r="A472" s="41" t="s">
        <v>1140</v>
      </c>
      <c r="B472" s="230" t="s">
        <v>700</v>
      </c>
      <c r="C472" s="230"/>
      <c r="D472" s="230"/>
      <c r="E472" s="230"/>
    </row>
    <row r="473" spans="1:5" s="49" customFormat="1" ht="14.25" customHeight="1" x14ac:dyDescent="0.2">
      <c r="A473" s="242" t="s">
        <v>1141</v>
      </c>
      <c r="B473" s="243"/>
      <c r="C473" s="243"/>
      <c r="D473" s="243"/>
      <c r="E473" s="69">
        <v>153.66</v>
      </c>
    </row>
    <row r="474" spans="1:5" s="49" customFormat="1" ht="15.75" customHeight="1" x14ac:dyDescent="0.2">
      <c r="A474" s="242" t="s">
        <v>1142</v>
      </c>
      <c r="B474" s="243"/>
      <c r="C474" s="243"/>
      <c r="D474" s="243"/>
      <c r="E474" s="69">
        <v>153.66</v>
      </c>
    </row>
    <row r="475" spans="1:5" s="39" customFormat="1" ht="15" customHeight="1" x14ac:dyDescent="0.2">
      <c r="A475" s="242" t="s">
        <v>1143</v>
      </c>
      <c r="B475" s="243"/>
      <c r="C475" s="243"/>
      <c r="D475" s="243"/>
      <c r="E475" s="46">
        <v>0</v>
      </c>
    </row>
    <row r="476" spans="1:5" s="39" customFormat="1" ht="15" customHeight="1" x14ac:dyDescent="0.2">
      <c r="A476" s="245" t="s">
        <v>1144</v>
      </c>
      <c r="B476" s="246"/>
      <c r="C476" s="246"/>
      <c r="D476" s="246"/>
      <c r="E476" s="68">
        <v>153.66</v>
      </c>
    </row>
    <row r="477" spans="1:5" x14ac:dyDescent="0.2">
      <c r="A477" s="155"/>
      <c r="B477" s="156"/>
      <c r="C477" s="156"/>
      <c r="D477" s="143"/>
      <c r="E477" s="157"/>
    </row>
    <row r="478" spans="1:5" s="39" customFormat="1" ht="51" customHeight="1" x14ac:dyDescent="0.2">
      <c r="A478" s="41" t="s">
        <v>1501</v>
      </c>
      <c r="B478" s="230" t="s">
        <v>1195</v>
      </c>
      <c r="C478" s="230"/>
      <c r="D478" s="230"/>
      <c r="E478" s="230"/>
    </row>
    <row r="479" spans="1:5" s="49" customFormat="1" ht="14.25" customHeight="1" x14ac:dyDescent="0.2">
      <c r="A479" s="242" t="s">
        <v>1513</v>
      </c>
      <c r="B479" s="243"/>
      <c r="C479" s="243"/>
      <c r="D479" s="243"/>
      <c r="E479" s="69">
        <v>40.15</v>
      </c>
    </row>
    <row r="480" spans="1:5" s="49" customFormat="1" ht="15.75" customHeight="1" x14ac:dyDescent="0.2">
      <c r="A480" s="242" t="s">
        <v>1504</v>
      </c>
      <c r="B480" s="243"/>
      <c r="C480" s="243"/>
      <c r="D480" s="243"/>
      <c r="E480" s="69">
        <v>40.15</v>
      </c>
    </row>
    <row r="481" spans="1:5" s="39" customFormat="1" ht="15" customHeight="1" x14ac:dyDescent="0.2">
      <c r="A481" s="242" t="s">
        <v>1514</v>
      </c>
      <c r="B481" s="243"/>
      <c r="C481" s="243"/>
      <c r="D481" s="243"/>
      <c r="E481" s="46">
        <v>0</v>
      </c>
    </row>
    <row r="482" spans="1:5" s="39" customFormat="1" ht="15" customHeight="1" x14ac:dyDescent="0.2">
      <c r="A482" s="242" t="s">
        <v>1515</v>
      </c>
      <c r="B482" s="243"/>
      <c r="C482" s="243"/>
      <c r="D482" s="243"/>
      <c r="E482" s="46">
        <v>40.15</v>
      </c>
    </row>
    <row r="483" spans="1:5" s="39" customFormat="1" ht="15" customHeight="1" x14ac:dyDescent="0.2">
      <c r="A483" s="245"/>
      <c r="B483" s="246"/>
      <c r="C483" s="246"/>
      <c r="D483" s="246"/>
      <c r="E483" s="68"/>
    </row>
    <row r="484" spans="1:5" s="39" customFormat="1" ht="48.6" customHeight="1" x14ac:dyDescent="0.2">
      <c r="A484" s="41" t="s">
        <v>1505</v>
      </c>
      <c r="B484" s="230" t="s">
        <v>1196</v>
      </c>
      <c r="C484" s="230"/>
      <c r="D484" s="230"/>
      <c r="E484" s="230"/>
    </row>
    <row r="485" spans="1:5" s="49" customFormat="1" ht="14.25" customHeight="1" x14ac:dyDescent="0.2">
      <c r="A485" s="242" t="s">
        <v>1513</v>
      </c>
      <c r="B485" s="243"/>
      <c r="C485" s="243"/>
      <c r="D485" s="243"/>
      <c r="E485" s="69">
        <v>31.6</v>
      </c>
    </row>
    <row r="486" spans="1:5" s="49" customFormat="1" ht="15.75" customHeight="1" x14ac:dyDescent="0.2">
      <c r="A486" s="242" t="s">
        <v>1504</v>
      </c>
      <c r="B486" s="243"/>
      <c r="C486" s="243"/>
      <c r="D486" s="243"/>
      <c r="E486" s="69">
        <v>31.6</v>
      </c>
    </row>
    <row r="487" spans="1:5" s="39" customFormat="1" ht="15" customHeight="1" x14ac:dyDescent="0.2">
      <c r="A487" s="242" t="s">
        <v>1514</v>
      </c>
      <c r="B487" s="243"/>
      <c r="C487" s="243"/>
      <c r="D487" s="243"/>
      <c r="E487" s="46">
        <v>0</v>
      </c>
    </row>
    <row r="488" spans="1:5" s="39" customFormat="1" ht="15" customHeight="1" x14ac:dyDescent="0.2">
      <c r="A488" s="242" t="s">
        <v>1515</v>
      </c>
      <c r="B488" s="243"/>
      <c r="C488" s="243"/>
      <c r="D488" s="243"/>
      <c r="E488" s="68">
        <v>31.6</v>
      </c>
    </row>
    <row r="489" spans="1:5" x14ac:dyDescent="0.2">
      <c r="A489" s="155"/>
      <c r="B489" s="156"/>
      <c r="C489" s="156"/>
      <c r="D489" s="143"/>
      <c r="E489" s="157"/>
    </row>
    <row r="490" spans="1:5" ht="17.25" customHeight="1" x14ac:dyDescent="0.2">
      <c r="A490" s="40" t="s">
        <v>1137</v>
      </c>
      <c r="B490" s="244" t="s">
        <v>713</v>
      </c>
      <c r="C490" s="244"/>
      <c r="D490" s="244"/>
      <c r="E490" s="244"/>
    </row>
    <row r="491" spans="1:5" s="39" customFormat="1" ht="18.75" customHeight="1" x14ac:dyDescent="0.2">
      <c r="A491" s="64" t="s">
        <v>1138</v>
      </c>
      <c r="B491" s="241" t="s">
        <v>715</v>
      </c>
      <c r="C491" s="241"/>
      <c r="D491" s="241"/>
      <c r="E491" s="241"/>
    </row>
    <row r="492" spans="1:5" s="39" customFormat="1" ht="21" customHeight="1" x14ac:dyDescent="0.2">
      <c r="A492" s="41" t="s">
        <v>1832</v>
      </c>
      <c r="B492" s="230" t="s">
        <v>719</v>
      </c>
      <c r="C492" s="230"/>
      <c r="D492" s="230"/>
      <c r="E492" s="230"/>
    </row>
    <row r="493" spans="1:5" ht="14.25" customHeight="1" x14ac:dyDescent="0.2">
      <c r="A493" s="231" t="s">
        <v>1834</v>
      </c>
      <c r="B493" s="232"/>
      <c r="C493" s="232"/>
      <c r="D493" s="232"/>
      <c r="E493" s="58">
        <v>10380</v>
      </c>
    </row>
    <row r="494" spans="1:5" ht="14.25" customHeight="1" x14ac:dyDescent="0.2">
      <c r="A494" s="231" t="s">
        <v>1835</v>
      </c>
      <c r="B494" s="232"/>
      <c r="C494" s="232"/>
      <c r="D494" s="232"/>
      <c r="E494" s="58">
        <v>10380</v>
      </c>
    </row>
    <row r="495" spans="1:5" ht="14.25" customHeight="1" x14ac:dyDescent="0.2">
      <c r="A495" s="231" t="s">
        <v>1837</v>
      </c>
      <c r="B495" s="232"/>
      <c r="C495" s="232"/>
      <c r="D495" s="232"/>
      <c r="E495" s="58">
        <v>8380</v>
      </c>
    </row>
    <row r="496" spans="1:5" ht="14.25" customHeight="1" x14ac:dyDescent="0.2">
      <c r="A496" s="228" t="s">
        <v>1836</v>
      </c>
      <c r="B496" s="229"/>
      <c r="C496" s="229"/>
      <c r="D496" s="229"/>
      <c r="E496" s="59">
        <v>2000</v>
      </c>
    </row>
    <row r="497" spans="1:5" x14ac:dyDescent="0.2">
      <c r="A497" s="56"/>
      <c r="B497" s="84"/>
      <c r="C497" s="84"/>
      <c r="E497" s="57"/>
    </row>
    <row r="498" spans="1:5" s="39" customFormat="1" ht="21" customHeight="1" x14ac:dyDescent="0.2">
      <c r="A498" s="41" t="s">
        <v>1516</v>
      </c>
      <c r="B498" s="230" t="s">
        <v>1205</v>
      </c>
      <c r="C498" s="230"/>
      <c r="D498" s="230"/>
      <c r="E498" s="230"/>
    </row>
    <row r="499" spans="1:5" ht="14.25" customHeight="1" x14ac:dyDescent="0.2">
      <c r="A499" s="231" t="s">
        <v>1562</v>
      </c>
      <c r="B499" s="232"/>
      <c r="C499" s="232"/>
      <c r="D499" s="232"/>
      <c r="E499" s="58">
        <v>10</v>
      </c>
    </row>
    <row r="500" spans="1:5" ht="14.25" customHeight="1" x14ac:dyDescent="0.2">
      <c r="A500" s="231" t="s">
        <v>1563</v>
      </c>
      <c r="B500" s="232"/>
      <c r="C500" s="232"/>
      <c r="D500" s="232"/>
      <c r="E500" s="58">
        <v>10</v>
      </c>
    </row>
    <row r="501" spans="1:5" ht="14.25" customHeight="1" x14ac:dyDescent="0.2">
      <c r="A501" s="231" t="s">
        <v>1542</v>
      </c>
      <c r="B501" s="232"/>
      <c r="C501" s="232"/>
      <c r="D501" s="232"/>
      <c r="E501" s="58">
        <v>0</v>
      </c>
    </row>
    <row r="502" spans="1:5" ht="14.25" customHeight="1" x14ac:dyDescent="0.2">
      <c r="A502" s="228" t="s">
        <v>1543</v>
      </c>
      <c r="B502" s="229"/>
      <c r="C502" s="229"/>
      <c r="D502" s="229"/>
      <c r="E502" s="59">
        <v>10</v>
      </c>
    </row>
    <row r="503" spans="1:5" x14ac:dyDescent="0.2">
      <c r="A503" s="56"/>
      <c r="B503" s="84"/>
      <c r="C503" s="84"/>
      <c r="E503" s="57"/>
    </row>
    <row r="504" spans="1:5" s="39" customFormat="1" ht="21" customHeight="1" x14ac:dyDescent="0.2">
      <c r="A504" s="41" t="s">
        <v>1519</v>
      </c>
      <c r="B504" s="230" t="s">
        <v>1206</v>
      </c>
      <c r="C504" s="230"/>
      <c r="D504" s="230"/>
      <c r="E504" s="230"/>
    </row>
    <row r="505" spans="1:5" ht="14.25" customHeight="1" x14ac:dyDescent="0.2">
      <c r="A505" s="231" t="s">
        <v>1521</v>
      </c>
      <c r="B505" s="232"/>
      <c r="C505" s="232"/>
      <c r="D505" s="232"/>
      <c r="E505" s="58">
        <v>15</v>
      </c>
    </row>
    <row r="506" spans="1:5" ht="14.25" customHeight="1" x14ac:dyDescent="0.2">
      <c r="A506" s="231" t="s">
        <v>1522</v>
      </c>
      <c r="B506" s="232"/>
      <c r="C506" s="232"/>
      <c r="D506" s="232"/>
      <c r="E506" s="58">
        <v>15</v>
      </c>
    </row>
    <row r="507" spans="1:5" ht="14.25" customHeight="1" x14ac:dyDescent="0.2">
      <c r="A507" s="231" t="s">
        <v>1545</v>
      </c>
      <c r="B507" s="232"/>
      <c r="C507" s="232"/>
      <c r="D507" s="232"/>
      <c r="E507" s="58">
        <v>0</v>
      </c>
    </row>
    <row r="508" spans="1:5" ht="14.25" customHeight="1" x14ac:dyDescent="0.2">
      <c r="A508" s="228" t="s">
        <v>1546</v>
      </c>
      <c r="B508" s="229"/>
      <c r="C508" s="229"/>
      <c r="D508" s="229"/>
      <c r="E508" s="59">
        <v>15</v>
      </c>
    </row>
    <row r="509" spans="1:5" x14ac:dyDescent="0.2">
      <c r="A509" s="56"/>
      <c r="B509" s="84"/>
      <c r="C509" s="84"/>
      <c r="E509" s="57"/>
    </row>
    <row r="510" spans="1:5" s="39" customFormat="1" ht="21" customHeight="1" x14ac:dyDescent="0.2">
      <c r="A510" s="41" t="s">
        <v>1523</v>
      </c>
      <c r="B510" s="230" t="s">
        <v>1207</v>
      </c>
      <c r="C510" s="230"/>
      <c r="D510" s="230"/>
      <c r="E510" s="230"/>
    </row>
    <row r="511" spans="1:5" ht="14.25" customHeight="1" x14ac:dyDescent="0.2">
      <c r="A511" s="231" t="s">
        <v>1524</v>
      </c>
      <c r="B511" s="232"/>
      <c r="C511" s="232"/>
      <c r="D511" s="232"/>
      <c r="E511" s="58">
        <v>15</v>
      </c>
    </row>
    <row r="512" spans="1:5" ht="14.25" customHeight="1" x14ac:dyDescent="0.2">
      <c r="A512" s="231" t="s">
        <v>1525</v>
      </c>
      <c r="B512" s="232"/>
      <c r="C512" s="232"/>
      <c r="D512" s="232"/>
      <c r="E512" s="58">
        <v>15</v>
      </c>
    </row>
    <row r="513" spans="1:5" ht="14.25" customHeight="1" x14ac:dyDescent="0.2">
      <c r="A513" s="231" t="s">
        <v>1548</v>
      </c>
      <c r="B513" s="232"/>
      <c r="C513" s="232"/>
      <c r="D513" s="232"/>
      <c r="E513" s="58">
        <v>0</v>
      </c>
    </row>
    <row r="514" spans="1:5" ht="14.25" customHeight="1" x14ac:dyDescent="0.2">
      <c r="A514" s="228" t="s">
        <v>1549</v>
      </c>
      <c r="B514" s="229"/>
      <c r="C514" s="229"/>
      <c r="D514" s="229"/>
      <c r="E514" s="59">
        <v>15</v>
      </c>
    </row>
    <row r="515" spans="1:5" x14ac:dyDescent="0.2">
      <c r="A515" s="56"/>
      <c r="B515" s="84"/>
      <c r="C515" s="84"/>
      <c r="E515" s="57"/>
    </row>
    <row r="516" spans="1:5" s="39" customFormat="1" ht="21" customHeight="1" x14ac:dyDescent="0.2">
      <c r="A516" s="41" t="s">
        <v>1526</v>
      </c>
      <c r="B516" s="230" t="s">
        <v>1208</v>
      </c>
      <c r="C516" s="230"/>
      <c r="D516" s="230"/>
      <c r="E516" s="230"/>
    </row>
    <row r="517" spans="1:5" ht="14.25" customHeight="1" x14ac:dyDescent="0.2">
      <c r="A517" s="231" t="s">
        <v>1527</v>
      </c>
      <c r="B517" s="232"/>
      <c r="C517" s="232"/>
      <c r="D517" s="232"/>
      <c r="E517" s="58">
        <v>26</v>
      </c>
    </row>
    <row r="518" spans="1:5" ht="14.25" customHeight="1" x14ac:dyDescent="0.2">
      <c r="A518" s="231" t="s">
        <v>1528</v>
      </c>
      <c r="B518" s="232"/>
      <c r="C518" s="232"/>
      <c r="D518" s="232"/>
      <c r="E518" s="58">
        <v>26</v>
      </c>
    </row>
    <row r="519" spans="1:5" ht="14.25" customHeight="1" x14ac:dyDescent="0.2">
      <c r="A519" s="231" t="s">
        <v>1551</v>
      </c>
      <c r="B519" s="232"/>
      <c r="C519" s="232"/>
      <c r="D519" s="232"/>
      <c r="E519" s="58">
        <v>0</v>
      </c>
    </row>
    <row r="520" spans="1:5" ht="14.25" customHeight="1" x14ac:dyDescent="0.2">
      <c r="A520" s="228" t="s">
        <v>1552</v>
      </c>
      <c r="B520" s="229"/>
      <c r="C520" s="229"/>
      <c r="D520" s="229"/>
      <c r="E520" s="59">
        <v>26</v>
      </c>
    </row>
    <row r="521" spans="1:5" x14ac:dyDescent="0.2">
      <c r="A521" s="56"/>
      <c r="B521" s="84"/>
      <c r="C521" s="84"/>
      <c r="E521" s="57"/>
    </row>
    <row r="522" spans="1:5" s="39" customFormat="1" ht="27.6" customHeight="1" x14ac:dyDescent="0.2">
      <c r="A522" s="41" t="s">
        <v>1529</v>
      </c>
      <c r="B522" s="230" t="s">
        <v>1209</v>
      </c>
      <c r="C522" s="230"/>
      <c r="D522" s="230"/>
      <c r="E522" s="230"/>
    </row>
    <row r="523" spans="1:5" ht="14.25" customHeight="1" x14ac:dyDescent="0.2">
      <c r="A523" s="231" t="s">
        <v>1531</v>
      </c>
      <c r="B523" s="232"/>
      <c r="C523" s="232"/>
      <c r="D523" s="232"/>
      <c r="E523" s="58">
        <v>150</v>
      </c>
    </row>
    <row r="524" spans="1:5" ht="14.25" customHeight="1" x14ac:dyDescent="0.2">
      <c r="A524" s="231" t="s">
        <v>1532</v>
      </c>
      <c r="B524" s="232"/>
      <c r="C524" s="232"/>
      <c r="D524" s="232"/>
      <c r="E524" s="58">
        <v>150</v>
      </c>
    </row>
    <row r="525" spans="1:5" ht="14.25" customHeight="1" x14ac:dyDescent="0.2">
      <c r="A525" s="231" t="s">
        <v>1554</v>
      </c>
      <c r="B525" s="232"/>
      <c r="C525" s="232"/>
      <c r="D525" s="232"/>
      <c r="E525" s="58">
        <v>0</v>
      </c>
    </row>
    <row r="526" spans="1:5" ht="14.25" customHeight="1" x14ac:dyDescent="0.2">
      <c r="A526" s="228" t="s">
        <v>1555</v>
      </c>
      <c r="B526" s="229"/>
      <c r="C526" s="229"/>
      <c r="D526" s="229"/>
      <c r="E526" s="59">
        <v>150</v>
      </c>
    </row>
    <row r="527" spans="1:5" x14ac:dyDescent="0.2">
      <c r="A527" s="56"/>
      <c r="B527" s="84"/>
      <c r="C527" s="84"/>
      <c r="E527" s="57"/>
    </row>
    <row r="528" spans="1:5" s="39" customFormat="1" ht="27.6" customHeight="1" x14ac:dyDescent="0.2">
      <c r="A528" s="41" t="s">
        <v>1533</v>
      </c>
      <c r="B528" s="230" t="s">
        <v>1210</v>
      </c>
      <c r="C528" s="230"/>
      <c r="D528" s="230"/>
      <c r="E528" s="230"/>
    </row>
    <row r="529" spans="1:5" ht="14.25" customHeight="1" x14ac:dyDescent="0.2">
      <c r="A529" s="231" t="s">
        <v>1535</v>
      </c>
      <c r="B529" s="232"/>
      <c r="C529" s="232"/>
      <c r="D529" s="232"/>
      <c r="E529" s="58">
        <v>230</v>
      </c>
    </row>
    <row r="530" spans="1:5" ht="14.25" customHeight="1" x14ac:dyDescent="0.2">
      <c r="A530" s="231" t="s">
        <v>1536</v>
      </c>
      <c r="B530" s="232"/>
      <c r="C530" s="232"/>
      <c r="D530" s="232"/>
      <c r="E530" s="58">
        <v>230</v>
      </c>
    </row>
    <row r="531" spans="1:5" ht="14.25" customHeight="1" x14ac:dyDescent="0.2">
      <c r="A531" s="231" t="s">
        <v>1557</v>
      </c>
      <c r="B531" s="232"/>
      <c r="C531" s="232"/>
      <c r="D531" s="232"/>
      <c r="E531" s="58">
        <v>0</v>
      </c>
    </row>
    <row r="532" spans="1:5" ht="14.25" customHeight="1" x14ac:dyDescent="0.2">
      <c r="A532" s="228" t="s">
        <v>1558</v>
      </c>
      <c r="B532" s="229"/>
      <c r="C532" s="229"/>
      <c r="D532" s="229"/>
      <c r="E532" s="59">
        <v>230</v>
      </c>
    </row>
    <row r="533" spans="1:5" x14ac:dyDescent="0.2">
      <c r="A533" s="56"/>
      <c r="B533" s="84"/>
      <c r="C533" s="84"/>
      <c r="E533" s="57"/>
    </row>
    <row r="534" spans="1:5" s="39" customFormat="1" ht="27.6" customHeight="1" x14ac:dyDescent="0.2">
      <c r="A534" s="41" t="s">
        <v>1540</v>
      </c>
      <c r="B534" s="230" t="s">
        <v>1211</v>
      </c>
      <c r="C534" s="230"/>
      <c r="D534" s="230"/>
      <c r="E534" s="230"/>
    </row>
    <row r="535" spans="1:5" ht="14.25" customHeight="1" x14ac:dyDescent="0.2">
      <c r="A535" s="231" t="s">
        <v>1538</v>
      </c>
      <c r="B535" s="232"/>
      <c r="C535" s="232"/>
      <c r="D535" s="232"/>
      <c r="E535" s="58">
        <v>189</v>
      </c>
    </row>
    <row r="536" spans="1:5" ht="14.25" customHeight="1" x14ac:dyDescent="0.2">
      <c r="A536" s="231" t="s">
        <v>1539</v>
      </c>
      <c r="B536" s="232"/>
      <c r="C536" s="232"/>
      <c r="D536" s="232"/>
      <c r="E536" s="58">
        <v>189</v>
      </c>
    </row>
    <row r="537" spans="1:5" ht="14.25" customHeight="1" x14ac:dyDescent="0.2">
      <c r="A537" s="231" t="s">
        <v>1560</v>
      </c>
      <c r="B537" s="232"/>
      <c r="C537" s="232"/>
      <c r="D537" s="232"/>
      <c r="E537" s="58">
        <v>0</v>
      </c>
    </row>
    <row r="538" spans="1:5" ht="14.25" customHeight="1" x14ac:dyDescent="0.2">
      <c r="A538" s="228" t="s">
        <v>1561</v>
      </c>
      <c r="B538" s="229"/>
      <c r="C538" s="229"/>
      <c r="D538" s="229"/>
      <c r="E538" s="59">
        <v>189</v>
      </c>
    </row>
    <row r="539" spans="1:5" x14ac:dyDescent="0.2">
      <c r="A539" s="56"/>
      <c r="B539" s="84"/>
      <c r="C539" s="84"/>
      <c r="E539" s="57"/>
    </row>
    <row r="540" spans="1:5" ht="17.25" customHeight="1" x14ac:dyDescent="0.2">
      <c r="A540" s="40" t="s">
        <v>913</v>
      </c>
      <c r="B540" s="244" t="s">
        <v>729</v>
      </c>
      <c r="C540" s="244"/>
      <c r="D540" s="244"/>
      <c r="E540" s="244"/>
    </row>
    <row r="541" spans="1:5" ht="17.25" customHeight="1" x14ac:dyDescent="0.2">
      <c r="A541" s="40" t="s">
        <v>913</v>
      </c>
      <c r="B541" s="244" t="s">
        <v>731</v>
      </c>
      <c r="C541" s="244"/>
      <c r="D541" s="244"/>
      <c r="E541" s="244"/>
    </row>
    <row r="542" spans="1:5" s="39" customFormat="1" ht="20.25" customHeight="1" x14ac:dyDescent="0.2">
      <c r="A542" s="41" t="s">
        <v>1616</v>
      </c>
      <c r="B542" s="230" t="s">
        <v>750</v>
      </c>
      <c r="C542" s="230"/>
      <c r="D542" s="230"/>
      <c r="E542" s="230"/>
    </row>
    <row r="543" spans="1:5" ht="14.25" customHeight="1" x14ac:dyDescent="0.2">
      <c r="A543" s="231" t="s">
        <v>1617</v>
      </c>
      <c r="B543" s="232"/>
      <c r="C543" s="232"/>
      <c r="D543" s="232"/>
      <c r="E543" s="58">
        <v>1294.8600000000001</v>
      </c>
    </row>
    <row r="544" spans="1:5" ht="14.25" customHeight="1" x14ac:dyDescent="0.2">
      <c r="A544" s="231" t="s">
        <v>1618</v>
      </c>
      <c r="B544" s="232"/>
      <c r="C544" s="232"/>
      <c r="D544" s="232"/>
      <c r="E544" s="58">
        <v>1294.8599999999999</v>
      </c>
    </row>
    <row r="545" spans="1:5" ht="14.25" customHeight="1" x14ac:dyDescent="0.2">
      <c r="A545" s="226" t="s">
        <v>1622</v>
      </c>
      <c r="B545" s="227"/>
      <c r="C545" s="227"/>
      <c r="D545" s="227"/>
      <c r="E545" s="65">
        <v>733.86</v>
      </c>
    </row>
    <row r="546" spans="1:5" ht="14.25" customHeight="1" x14ac:dyDescent="0.2">
      <c r="A546" s="228" t="s">
        <v>1623</v>
      </c>
      <c r="B546" s="229"/>
      <c r="C546" s="229"/>
      <c r="D546" s="229"/>
      <c r="E546" s="59">
        <v>561.00000000000011</v>
      </c>
    </row>
    <row r="547" spans="1:5" x14ac:dyDescent="0.2">
      <c r="A547" s="56"/>
      <c r="B547" s="84"/>
      <c r="C547" s="84"/>
      <c r="E547" s="57"/>
    </row>
    <row r="548" spans="1:5" s="39" customFormat="1" ht="21" customHeight="1" x14ac:dyDescent="0.2">
      <c r="A548" s="41" t="s">
        <v>1619</v>
      </c>
      <c r="B548" s="230" t="s">
        <v>1074</v>
      </c>
      <c r="C548" s="230"/>
      <c r="D548" s="230"/>
      <c r="E548" s="230"/>
    </row>
    <row r="549" spans="1:5" ht="14.25" customHeight="1" x14ac:dyDescent="0.2">
      <c r="A549" s="231" t="s">
        <v>1620</v>
      </c>
      <c r="B549" s="232"/>
      <c r="C549" s="232"/>
      <c r="D549" s="232"/>
      <c r="E549" s="58">
        <v>65</v>
      </c>
    </row>
    <row r="550" spans="1:5" ht="14.25" customHeight="1" x14ac:dyDescent="0.2">
      <c r="A550" s="231" t="s">
        <v>1621</v>
      </c>
      <c r="B550" s="232"/>
      <c r="C550" s="232"/>
      <c r="D550" s="232"/>
      <c r="E550" s="58">
        <v>65</v>
      </c>
    </row>
    <row r="551" spans="1:5" ht="14.25" customHeight="1" x14ac:dyDescent="0.2">
      <c r="A551" s="226" t="s">
        <v>1624</v>
      </c>
      <c r="B551" s="227"/>
      <c r="C551" s="227"/>
      <c r="D551" s="227"/>
      <c r="E551" s="65">
        <v>0</v>
      </c>
    </row>
    <row r="552" spans="1:5" ht="14.25" customHeight="1" x14ac:dyDescent="0.2">
      <c r="A552" s="228" t="s">
        <v>1625</v>
      </c>
      <c r="B552" s="229"/>
      <c r="C552" s="229"/>
      <c r="D552" s="229"/>
      <c r="E552" s="59">
        <v>65</v>
      </c>
    </row>
    <row r="553" spans="1:5" x14ac:dyDescent="0.2">
      <c r="A553" s="56"/>
      <c r="B553" s="84"/>
      <c r="C553" s="84"/>
      <c r="E553" s="57"/>
    </row>
    <row r="554" spans="1:5" ht="17.25" customHeight="1" x14ac:dyDescent="0.2">
      <c r="A554" s="40" t="s">
        <v>1096</v>
      </c>
      <c r="B554" s="244" t="s">
        <v>756</v>
      </c>
      <c r="C554" s="244"/>
      <c r="D554" s="244"/>
      <c r="E554" s="244"/>
    </row>
    <row r="555" spans="1:5" s="39" customFormat="1" ht="34.5" customHeight="1" x14ac:dyDescent="0.2">
      <c r="A555" s="41" t="s">
        <v>1626</v>
      </c>
      <c r="B555" s="230" t="s">
        <v>758</v>
      </c>
      <c r="C555" s="230"/>
      <c r="D555" s="230"/>
      <c r="E555" s="230"/>
    </row>
    <row r="556" spans="1:5" ht="14.25" customHeight="1" x14ac:dyDescent="0.2">
      <c r="A556" s="231" t="s">
        <v>1627</v>
      </c>
      <c r="B556" s="232"/>
      <c r="C556" s="232"/>
      <c r="D556" s="232"/>
      <c r="E556" s="58">
        <v>12.210149999999999</v>
      </c>
    </row>
    <row r="557" spans="1:5" ht="14.25" customHeight="1" x14ac:dyDescent="0.2">
      <c r="A557" s="231" t="s">
        <v>1628</v>
      </c>
      <c r="B557" s="232"/>
      <c r="C557" s="232"/>
      <c r="D557" s="232"/>
      <c r="E557" s="58">
        <v>12.21</v>
      </c>
    </row>
    <row r="558" spans="1:5" ht="14.25" customHeight="1" x14ac:dyDescent="0.2">
      <c r="A558" s="226" t="s">
        <v>1629</v>
      </c>
      <c r="B558" s="227"/>
      <c r="C558" s="227"/>
      <c r="D558" s="227"/>
      <c r="E558" s="65">
        <v>9.59</v>
      </c>
    </row>
    <row r="559" spans="1:5" ht="14.25" customHeight="1" x14ac:dyDescent="0.2">
      <c r="A559" s="228" t="s">
        <v>1630</v>
      </c>
      <c r="B559" s="229"/>
      <c r="C559" s="229"/>
      <c r="D559" s="229"/>
      <c r="E559" s="59">
        <v>2.6201499999999989</v>
      </c>
    </row>
    <row r="560" spans="1:5" x14ac:dyDescent="0.2">
      <c r="A560" s="56"/>
      <c r="B560" s="84"/>
      <c r="C560" s="84"/>
      <c r="E560" s="57"/>
    </row>
    <row r="561" spans="1:5" s="39" customFormat="1" ht="34.5" customHeight="1" x14ac:dyDescent="0.2">
      <c r="A561" s="41" t="s">
        <v>1145</v>
      </c>
      <c r="B561" s="230" t="s">
        <v>764</v>
      </c>
      <c r="C561" s="230"/>
      <c r="D561" s="230"/>
      <c r="E561" s="230"/>
    </row>
    <row r="562" spans="1:5" ht="14.25" customHeight="1" x14ac:dyDescent="0.2">
      <c r="A562" s="231" t="s">
        <v>1148</v>
      </c>
      <c r="B562" s="232"/>
      <c r="C562" s="232"/>
      <c r="D562" s="232"/>
      <c r="E562" s="58">
        <v>5.016</v>
      </c>
    </row>
    <row r="563" spans="1:5" ht="14.25" customHeight="1" x14ac:dyDescent="0.2">
      <c r="A563" s="231" t="s">
        <v>1149</v>
      </c>
      <c r="B563" s="232"/>
      <c r="C563" s="232"/>
      <c r="D563" s="232"/>
      <c r="E563" s="58">
        <v>5.0199999999999996</v>
      </c>
    </row>
    <row r="564" spans="1:5" ht="14.25" customHeight="1" x14ac:dyDescent="0.2">
      <c r="A564" s="226" t="s">
        <v>1631</v>
      </c>
      <c r="B564" s="227"/>
      <c r="C564" s="227"/>
      <c r="D564" s="227"/>
      <c r="E564" s="65">
        <v>2.39</v>
      </c>
    </row>
    <row r="565" spans="1:5" ht="14.25" customHeight="1" x14ac:dyDescent="0.2">
      <c r="A565" s="228" t="s">
        <v>1632</v>
      </c>
      <c r="B565" s="229"/>
      <c r="C565" s="229"/>
      <c r="D565" s="229"/>
      <c r="E565" s="59">
        <v>2.6299999999999994</v>
      </c>
    </row>
    <row r="566" spans="1:5" x14ac:dyDescent="0.2">
      <c r="A566" s="56"/>
      <c r="B566" s="84"/>
      <c r="C566" s="84"/>
      <c r="E566" s="57"/>
    </row>
    <row r="567" spans="1:5" s="39" customFormat="1" ht="25.5" customHeight="1" x14ac:dyDescent="0.2">
      <c r="A567" s="41" t="s">
        <v>866</v>
      </c>
      <c r="B567" s="230" t="s">
        <v>859</v>
      </c>
      <c r="C567" s="230"/>
      <c r="D567" s="230"/>
      <c r="E567" s="230"/>
    </row>
    <row r="568" spans="1:5" ht="14.25" customHeight="1" x14ac:dyDescent="0.2">
      <c r="A568" s="231" t="s">
        <v>1633</v>
      </c>
      <c r="B568" s="232"/>
      <c r="C568" s="232"/>
      <c r="D568" s="232"/>
      <c r="E568" s="58">
        <v>512.298</v>
      </c>
    </row>
    <row r="569" spans="1:5" ht="14.25" customHeight="1" x14ac:dyDescent="0.2">
      <c r="A569" s="231" t="s">
        <v>1634</v>
      </c>
      <c r="B569" s="232"/>
      <c r="C569" s="232"/>
      <c r="D569" s="232"/>
      <c r="E569" s="58">
        <v>512.29999999999995</v>
      </c>
    </row>
    <row r="570" spans="1:5" ht="14.25" customHeight="1" x14ac:dyDescent="0.2">
      <c r="A570" s="226" t="s">
        <v>1635</v>
      </c>
      <c r="B570" s="227"/>
      <c r="C570" s="227"/>
      <c r="D570" s="227"/>
      <c r="E570" s="65">
        <v>445.48</v>
      </c>
    </row>
    <row r="571" spans="1:5" ht="14.25" customHeight="1" x14ac:dyDescent="0.2">
      <c r="A571" s="228" t="s">
        <v>1636</v>
      </c>
      <c r="B571" s="229"/>
      <c r="C571" s="229"/>
      <c r="D571" s="229"/>
      <c r="E571" s="59">
        <v>66.817999999999984</v>
      </c>
    </row>
    <row r="572" spans="1:5" x14ac:dyDescent="0.2">
      <c r="A572" s="56"/>
      <c r="B572" s="84"/>
      <c r="C572" s="84"/>
      <c r="E572" s="57"/>
    </row>
    <row r="573" spans="1:5" s="39" customFormat="1" ht="34.5" customHeight="1" x14ac:dyDescent="0.2">
      <c r="A573" s="41" t="s">
        <v>868</v>
      </c>
      <c r="B573" s="230" t="s">
        <v>863</v>
      </c>
      <c r="C573" s="230"/>
      <c r="D573" s="230"/>
      <c r="E573" s="230"/>
    </row>
    <row r="574" spans="1:5" ht="14.25" customHeight="1" x14ac:dyDescent="0.2">
      <c r="A574" s="231" t="s">
        <v>1637</v>
      </c>
      <c r="B574" s="232"/>
      <c r="C574" s="232"/>
      <c r="D574" s="232"/>
      <c r="E574" s="58">
        <v>512.298</v>
      </c>
    </row>
    <row r="575" spans="1:5" ht="14.25" customHeight="1" x14ac:dyDescent="0.2">
      <c r="A575" s="231" t="s">
        <v>1638</v>
      </c>
      <c r="B575" s="232"/>
      <c r="C575" s="232"/>
      <c r="D575" s="232"/>
      <c r="E575" s="58">
        <v>478.89</v>
      </c>
    </row>
    <row r="576" spans="1:5" ht="14.25" customHeight="1" x14ac:dyDescent="0.2">
      <c r="A576" s="226" t="s">
        <v>1639</v>
      </c>
      <c r="B576" s="227"/>
      <c r="C576" s="227"/>
      <c r="D576" s="227"/>
      <c r="E576" s="65">
        <v>445.48</v>
      </c>
    </row>
    <row r="577" spans="1:5" ht="14.25" customHeight="1" x14ac:dyDescent="0.2">
      <c r="A577" s="228" t="s">
        <v>1723</v>
      </c>
      <c r="B577" s="229"/>
      <c r="C577" s="229"/>
      <c r="D577" s="229"/>
      <c r="E577" s="59">
        <v>33.409999999999968</v>
      </c>
    </row>
    <row r="578" spans="1:5" ht="14.25" customHeight="1" x14ac:dyDescent="0.2">
      <c r="A578" s="239" t="s">
        <v>1722</v>
      </c>
      <c r="B578" s="240"/>
      <c r="C578" s="240"/>
      <c r="D578" s="240"/>
      <c r="E578" s="85">
        <v>-33.408000000000015</v>
      </c>
    </row>
    <row r="579" spans="1:5" x14ac:dyDescent="0.2">
      <c r="A579" s="56"/>
      <c r="B579" s="84"/>
      <c r="C579" s="84"/>
      <c r="E579" s="57"/>
    </row>
    <row r="580" spans="1:5" s="39" customFormat="1" ht="38.25" customHeight="1" x14ac:dyDescent="0.2">
      <c r="A580" s="41" t="s">
        <v>1640</v>
      </c>
      <c r="B580" s="230" t="s">
        <v>125</v>
      </c>
      <c r="C580" s="230"/>
      <c r="D580" s="230"/>
      <c r="E580" s="230"/>
    </row>
    <row r="581" spans="1:5" ht="28.5" customHeight="1" x14ac:dyDescent="0.2">
      <c r="A581" s="233" t="s">
        <v>1641</v>
      </c>
      <c r="B581" s="234"/>
      <c r="C581" s="234"/>
      <c r="D581" s="234"/>
      <c r="E581" s="58">
        <v>1565.02</v>
      </c>
    </row>
    <row r="582" spans="1:5" ht="28.5" customHeight="1" x14ac:dyDescent="0.2">
      <c r="A582" s="233" t="s">
        <v>1642</v>
      </c>
      <c r="B582" s="234"/>
      <c r="C582" s="234"/>
      <c r="D582" s="234"/>
      <c r="E582" s="58">
        <v>1565.02</v>
      </c>
    </row>
    <row r="583" spans="1:5" ht="29.25" customHeight="1" x14ac:dyDescent="0.2">
      <c r="A583" s="235" t="s">
        <v>1643</v>
      </c>
      <c r="B583" s="236"/>
      <c r="C583" s="236"/>
      <c r="D583" s="236"/>
      <c r="E583" s="65">
        <v>0</v>
      </c>
    </row>
    <row r="584" spans="1:5" ht="27.75" customHeight="1" x14ac:dyDescent="0.2">
      <c r="A584" s="237" t="s">
        <v>1644</v>
      </c>
      <c r="B584" s="238"/>
      <c r="C584" s="238"/>
      <c r="D584" s="238"/>
      <c r="E584" s="59">
        <v>1565.02</v>
      </c>
    </row>
    <row r="585" spans="1:5" x14ac:dyDescent="0.2">
      <c r="A585" s="56"/>
      <c r="B585" s="84"/>
      <c r="C585" s="84"/>
      <c r="E585" s="57"/>
    </row>
    <row r="586" spans="1:5" s="39" customFormat="1" ht="34.5" customHeight="1" x14ac:dyDescent="0.2">
      <c r="A586" s="41" t="s">
        <v>1645</v>
      </c>
      <c r="B586" s="230" t="s">
        <v>131</v>
      </c>
      <c r="C586" s="230"/>
      <c r="D586" s="230"/>
      <c r="E586" s="230"/>
    </row>
    <row r="587" spans="1:5" ht="14.25" customHeight="1" x14ac:dyDescent="0.2">
      <c r="A587" s="231" t="s">
        <v>1646</v>
      </c>
      <c r="B587" s="232"/>
      <c r="C587" s="232"/>
      <c r="D587" s="232"/>
      <c r="E587" s="58">
        <v>16.032799999999998</v>
      </c>
    </row>
    <row r="588" spans="1:5" ht="14.25" customHeight="1" x14ac:dyDescent="0.2">
      <c r="A588" s="231" t="s">
        <v>1647</v>
      </c>
      <c r="B588" s="232"/>
      <c r="C588" s="232"/>
      <c r="D588" s="232"/>
      <c r="E588" s="58">
        <v>16.03</v>
      </c>
    </row>
    <row r="589" spans="1:5" ht="14.25" customHeight="1" x14ac:dyDescent="0.2">
      <c r="A589" s="226" t="s">
        <v>1648</v>
      </c>
      <c r="B589" s="227"/>
      <c r="C589" s="227"/>
      <c r="D589" s="227"/>
      <c r="E589" s="65">
        <v>0</v>
      </c>
    </row>
    <row r="590" spans="1:5" ht="14.25" customHeight="1" x14ac:dyDescent="0.2">
      <c r="A590" s="228" t="s">
        <v>1649</v>
      </c>
      <c r="B590" s="229"/>
      <c r="C590" s="229"/>
      <c r="D590" s="229"/>
      <c r="E590" s="59">
        <v>16.032799999999998</v>
      </c>
    </row>
    <row r="591" spans="1:5" x14ac:dyDescent="0.2">
      <c r="A591" s="56"/>
      <c r="B591" s="84"/>
      <c r="C591" s="84"/>
      <c r="E591" s="57"/>
    </row>
    <row r="592" spans="1:5" s="39" customFormat="1" ht="25.5" customHeight="1" x14ac:dyDescent="0.2">
      <c r="A592" s="41" t="s">
        <v>1650</v>
      </c>
      <c r="B592" s="230" t="s">
        <v>996</v>
      </c>
      <c r="C592" s="230"/>
      <c r="D592" s="230"/>
      <c r="E592" s="230"/>
    </row>
    <row r="593" spans="1:5" ht="14.25" customHeight="1" x14ac:dyDescent="0.2">
      <c r="A593" s="231" t="s">
        <v>1651</v>
      </c>
      <c r="B593" s="232"/>
      <c r="C593" s="232"/>
      <c r="D593" s="232"/>
      <c r="E593" s="58">
        <v>4.5</v>
      </c>
    </row>
    <row r="594" spans="1:5" ht="14.25" customHeight="1" x14ac:dyDescent="0.2">
      <c r="A594" s="231" t="s">
        <v>1652</v>
      </c>
      <c r="B594" s="232"/>
      <c r="C594" s="232"/>
      <c r="D594" s="232"/>
      <c r="E594" s="58">
        <v>4.5</v>
      </c>
    </row>
    <row r="595" spans="1:5" ht="14.25" customHeight="1" x14ac:dyDescent="0.2">
      <c r="A595" s="226" t="s">
        <v>1653</v>
      </c>
      <c r="B595" s="227"/>
      <c r="C595" s="227"/>
      <c r="D595" s="227"/>
      <c r="E595" s="65">
        <v>0</v>
      </c>
    </row>
    <row r="596" spans="1:5" ht="14.25" customHeight="1" x14ac:dyDescent="0.2">
      <c r="A596" s="228" t="s">
        <v>1654</v>
      </c>
      <c r="B596" s="229"/>
      <c r="C596" s="229"/>
      <c r="D596" s="229"/>
      <c r="E596" s="59">
        <v>4.5</v>
      </c>
    </row>
    <row r="597" spans="1:5" x14ac:dyDescent="0.2">
      <c r="A597" s="56"/>
      <c r="B597" s="84"/>
      <c r="C597" s="84"/>
      <c r="E597" s="57"/>
    </row>
    <row r="598" spans="1:5" s="39" customFormat="1" ht="34.5" customHeight="1" x14ac:dyDescent="0.2">
      <c r="A598" s="41" t="s">
        <v>1655</v>
      </c>
      <c r="B598" s="230" t="s">
        <v>95</v>
      </c>
      <c r="C598" s="230"/>
      <c r="D598" s="230"/>
      <c r="E598" s="230"/>
    </row>
    <row r="599" spans="1:5" ht="14.25" customHeight="1" x14ac:dyDescent="0.2">
      <c r="A599" s="231" t="s">
        <v>1656</v>
      </c>
      <c r="B599" s="232"/>
      <c r="C599" s="232"/>
      <c r="D599" s="232"/>
      <c r="E599" s="58">
        <v>4.8</v>
      </c>
    </row>
    <row r="600" spans="1:5" ht="14.25" customHeight="1" x14ac:dyDescent="0.2">
      <c r="A600" s="231" t="s">
        <v>1659</v>
      </c>
      <c r="B600" s="232"/>
      <c r="C600" s="232"/>
      <c r="D600" s="232"/>
      <c r="E600" s="58">
        <v>4.8</v>
      </c>
    </row>
    <row r="601" spans="1:5" ht="14.25" customHeight="1" x14ac:dyDescent="0.2">
      <c r="A601" s="226" t="s">
        <v>1657</v>
      </c>
      <c r="B601" s="227"/>
      <c r="C601" s="227"/>
      <c r="D601" s="227"/>
      <c r="E601" s="65">
        <v>0</v>
      </c>
    </row>
    <row r="602" spans="1:5" ht="14.25" customHeight="1" x14ac:dyDescent="0.2">
      <c r="A602" s="228" t="s">
        <v>1658</v>
      </c>
      <c r="B602" s="229"/>
      <c r="C602" s="229"/>
      <c r="D602" s="229"/>
      <c r="E602" s="59">
        <v>4.8</v>
      </c>
    </row>
    <row r="603" spans="1:5" x14ac:dyDescent="0.2">
      <c r="A603" s="56"/>
      <c r="B603" s="84"/>
      <c r="C603" s="84"/>
      <c r="E603" s="57"/>
    </row>
    <row r="604" spans="1:5" s="39" customFormat="1" ht="21.75" customHeight="1" x14ac:dyDescent="0.2">
      <c r="A604" s="41" t="s">
        <v>1660</v>
      </c>
      <c r="B604" s="230" t="s">
        <v>99</v>
      </c>
      <c r="C604" s="230"/>
      <c r="D604" s="230"/>
      <c r="E604" s="230"/>
    </row>
    <row r="605" spans="1:5" ht="14.25" customHeight="1" x14ac:dyDescent="0.2">
      <c r="A605" s="231" t="s">
        <v>1661</v>
      </c>
      <c r="B605" s="232"/>
      <c r="C605" s="232"/>
      <c r="D605" s="232"/>
      <c r="E605" s="58">
        <v>24.36525</v>
      </c>
    </row>
    <row r="606" spans="1:5" ht="14.25" customHeight="1" x14ac:dyDescent="0.2">
      <c r="A606" s="231" t="s">
        <v>1662</v>
      </c>
      <c r="B606" s="232"/>
      <c r="C606" s="232"/>
      <c r="D606" s="232"/>
      <c r="E606" s="58">
        <v>24.37</v>
      </c>
    </row>
    <row r="607" spans="1:5" ht="14.25" customHeight="1" x14ac:dyDescent="0.2">
      <c r="A607" s="226" t="s">
        <v>1663</v>
      </c>
      <c r="B607" s="227"/>
      <c r="C607" s="227"/>
      <c r="D607" s="227"/>
      <c r="E607" s="65">
        <v>0</v>
      </c>
    </row>
    <row r="608" spans="1:5" ht="14.25" customHeight="1" x14ac:dyDescent="0.2">
      <c r="A608" s="228" t="s">
        <v>1664</v>
      </c>
      <c r="B608" s="229"/>
      <c r="C608" s="229"/>
      <c r="D608" s="229"/>
      <c r="E608" s="59">
        <v>24.36525</v>
      </c>
    </row>
    <row r="609" spans="1:5" x14ac:dyDescent="0.2">
      <c r="A609" s="56"/>
      <c r="B609" s="84"/>
      <c r="C609" s="84"/>
      <c r="E609" s="57"/>
    </row>
    <row r="610" spans="1:5" s="39" customFormat="1" ht="34.5" customHeight="1" x14ac:dyDescent="0.2">
      <c r="A610" s="41" t="s">
        <v>1665</v>
      </c>
      <c r="B610" s="230" t="s">
        <v>69</v>
      </c>
      <c r="C610" s="230"/>
      <c r="D610" s="230"/>
      <c r="E610" s="230"/>
    </row>
    <row r="611" spans="1:5" ht="14.25" customHeight="1" x14ac:dyDescent="0.2">
      <c r="A611" s="231" t="s">
        <v>1666</v>
      </c>
      <c r="B611" s="232"/>
      <c r="C611" s="232"/>
      <c r="D611" s="232"/>
      <c r="E611" s="58">
        <v>2620.8000000000002</v>
      </c>
    </row>
    <row r="612" spans="1:5" ht="14.25" customHeight="1" x14ac:dyDescent="0.2">
      <c r="A612" s="231" t="s">
        <v>1669</v>
      </c>
      <c r="B612" s="232"/>
      <c r="C612" s="232"/>
      <c r="D612" s="232"/>
      <c r="E612" s="58">
        <v>2620.8000000000002</v>
      </c>
    </row>
    <row r="613" spans="1:5" ht="14.25" customHeight="1" x14ac:dyDescent="0.2">
      <c r="A613" s="226" t="s">
        <v>1667</v>
      </c>
      <c r="B613" s="227"/>
      <c r="C613" s="227"/>
      <c r="D613" s="227"/>
      <c r="E613" s="65">
        <v>0</v>
      </c>
    </row>
    <row r="614" spans="1:5" ht="14.25" customHeight="1" x14ac:dyDescent="0.2">
      <c r="A614" s="228" t="s">
        <v>1668</v>
      </c>
      <c r="B614" s="229"/>
      <c r="C614" s="229"/>
      <c r="D614" s="229"/>
      <c r="E614" s="59">
        <v>2620.8000000000002</v>
      </c>
    </row>
    <row r="615" spans="1:5" x14ac:dyDescent="0.2">
      <c r="A615" s="56"/>
      <c r="B615" s="84"/>
      <c r="C615" s="84"/>
      <c r="E615" s="57"/>
    </row>
    <row r="616" spans="1:5" ht="17.25" customHeight="1" x14ac:dyDescent="0.2">
      <c r="A616" s="40" t="s">
        <v>1670</v>
      </c>
      <c r="B616" s="244" t="s">
        <v>770</v>
      </c>
      <c r="C616" s="244"/>
      <c r="D616" s="244"/>
      <c r="E616" s="244"/>
    </row>
    <row r="617" spans="1:5" s="39" customFormat="1" ht="38.25" customHeight="1" x14ac:dyDescent="0.2">
      <c r="A617" s="41" t="s">
        <v>1671</v>
      </c>
      <c r="B617" s="230" t="s">
        <v>772</v>
      </c>
      <c r="C617" s="230"/>
      <c r="D617" s="230"/>
      <c r="E617" s="230"/>
    </row>
    <row r="618" spans="1:5" s="49" customFormat="1" ht="14.25" customHeight="1" x14ac:dyDescent="0.2">
      <c r="A618" s="242" t="s">
        <v>1673</v>
      </c>
      <c r="B618" s="243"/>
      <c r="C618" s="243"/>
      <c r="D618" s="243"/>
      <c r="E618" s="69">
        <v>109.51199999999999</v>
      </c>
    </row>
    <row r="619" spans="1:5" s="49" customFormat="1" ht="15.75" customHeight="1" x14ac:dyDescent="0.2">
      <c r="A619" s="242" t="s">
        <v>1674</v>
      </c>
      <c r="B619" s="243"/>
      <c r="C619" s="243"/>
      <c r="D619" s="243"/>
      <c r="E619" s="69">
        <v>109.51</v>
      </c>
    </row>
    <row r="620" spans="1:5" s="39" customFormat="1" ht="15" customHeight="1" x14ac:dyDescent="0.2">
      <c r="A620" s="242" t="s">
        <v>1675</v>
      </c>
      <c r="B620" s="243"/>
      <c r="C620" s="243"/>
      <c r="D620" s="243"/>
      <c r="E620" s="46">
        <v>0</v>
      </c>
    </row>
    <row r="621" spans="1:5" s="39" customFormat="1" ht="15" customHeight="1" x14ac:dyDescent="0.2">
      <c r="A621" s="245" t="s">
        <v>1676</v>
      </c>
      <c r="B621" s="246"/>
      <c r="C621" s="246"/>
      <c r="D621" s="246"/>
      <c r="E621" s="68">
        <v>109.51199999999999</v>
      </c>
    </row>
    <row r="622" spans="1:5" x14ac:dyDescent="0.2">
      <c r="A622" s="74"/>
      <c r="B622" s="75"/>
      <c r="C622" s="75"/>
      <c r="D622" s="42"/>
      <c r="E622" s="76"/>
    </row>
    <row r="623" spans="1:5" s="39" customFormat="1" ht="34.5" customHeight="1" x14ac:dyDescent="0.2">
      <c r="A623" s="41" t="s">
        <v>1672</v>
      </c>
      <c r="B623" s="230" t="s">
        <v>774</v>
      </c>
      <c r="C623" s="230"/>
      <c r="D623" s="230"/>
      <c r="E623" s="230"/>
    </row>
    <row r="624" spans="1:5" ht="14.25" customHeight="1" x14ac:dyDescent="0.2">
      <c r="A624" s="231" t="s">
        <v>1677</v>
      </c>
      <c r="B624" s="232"/>
      <c r="C624" s="232"/>
      <c r="D624" s="232"/>
      <c r="E624" s="58">
        <v>109.51199999999999</v>
      </c>
    </row>
    <row r="625" spans="1:5" ht="14.25" customHeight="1" x14ac:dyDescent="0.2">
      <c r="A625" s="231" t="s">
        <v>1678</v>
      </c>
      <c r="B625" s="232"/>
      <c r="C625" s="232"/>
      <c r="D625" s="232"/>
      <c r="E625" s="58">
        <v>109.51</v>
      </c>
    </row>
    <row r="626" spans="1:5" ht="14.25" customHeight="1" x14ac:dyDescent="0.2">
      <c r="A626" s="226" t="s">
        <v>1679</v>
      </c>
      <c r="B626" s="227"/>
      <c r="C626" s="227"/>
      <c r="D626" s="227"/>
      <c r="E626" s="65">
        <v>0</v>
      </c>
    </row>
    <row r="627" spans="1:5" ht="14.25" customHeight="1" x14ac:dyDescent="0.2">
      <c r="A627" s="228" t="s">
        <v>1680</v>
      </c>
      <c r="B627" s="229"/>
      <c r="C627" s="229"/>
      <c r="D627" s="229"/>
      <c r="E627" s="59">
        <v>109.51199999999999</v>
      </c>
    </row>
    <row r="628" spans="1:5" x14ac:dyDescent="0.2">
      <c r="A628" s="56"/>
      <c r="B628" s="84"/>
      <c r="C628" s="84"/>
      <c r="E628" s="57"/>
    </row>
    <row r="629" spans="1:5" ht="17.25" customHeight="1" x14ac:dyDescent="0.2">
      <c r="A629" s="40" t="s">
        <v>1135</v>
      </c>
      <c r="B629" s="244" t="s">
        <v>204</v>
      </c>
      <c r="C629" s="244"/>
      <c r="D629" s="244"/>
      <c r="E629" s="244"/>
    </row>
    <row r="630" spans="1:5" s="39" customFormat="1" ht="34.5" customHeight="1" x14ac:dyDescent="0.2">
      <c r="A630" s="41" t="s">
        <v>1681</v>
      </c>
      <c r="B630" s="230" t="s">
        <v>812</v>
      </c>
      <c r="C630" s="230"/>
      <c r="D630" s="230"/>
      <c r="E630" s="230"/>
    </row>
    <row r="631" spans="1:5" ht="14.25" customHeight="1" x14ac:dyDescent="0.2">
      <c r="A631" s="231" t="s">
        <v>1682</v>
      </c>
      <c r="B631" s="232"/>
      <c r="C631" s="232"/>
      <c r="D631" s="232"/>
      <c r="E631" s="58">
        <v>247.89</v>
      </c>
    </row>
    <row r="632" spans="1:5" ht="14.25" customHeight="1" x14ac:dyDescent="0.2">
      <c r="A632" s="231" t="s">
        <v>1683</v>
      </c>
      <c r="B632" s="232"/>
      <c r="C632" s="232"/>
      <c r="D632" s="232"/>
      <c r="E632" s="58">
        <v>247.89</v>
      </c>
    </row>
    <row r="633" spans="1:5" ht="14.25" customHeight="1" x14ac:dyDescent="0.2">
      <c r="A633" s="231" t="s">
        <v>1770</v>
      </c>
      <c r="B633" s="232"/>
      <c r="C633" s="232"/>
      <c r="D633" s="232"/>
      <c r="E633" s="58">
        <v>0</v>
      </c>
    </row>
    <row r="634" spans="1:5" ht="14.25" customHeight="1" x14ac:dyDescent="0.2">
      <c r="A634" s="247" t="s">
        <v>1771</v>
      </c>
      <c r="B634" s="248"/>
      <c r="C634" s="248"/>
      <c r="D634" s="248"/>
      <c r="E634" s="152">
        <v>247.89</v>
      </c>
    </row>
    <row r="635" spans="1:5" x14ac:dyDescent="0.2">
      <c r="A635" s="56"/>
      <c r="B635" s="84"/>
      <c r="C635" s="84"/>
      <c r="E635" s="57"/>
    </row>
  </sheetData>
  <mergeCells count="530">
    <mergeCell ref="B435:E435"/>
    <mergeCell ref="A436:D436"/>
    <mergeCell ref="A156:D156"/>
    <mergeCell ref="A157:D157"/>
    <mergeCell ref="A158:D158"/>
    <mergeCell ref="B262:E262"/>
    <mergeCell ref="A259:D259"/>
    <mergeCell ref="B249:E249"/>
    <mergeCell ref="A250:D250"/>
    <mergeCell ref="B403:E403"/>
    <mergeCell ref="B404:E404"/>
    <mergeCell ref="A267:D267"/>
    <mergeCell ref="A288:D288"/>
    <mergeCell ref="A290:D290"/>
    <mergeCell ref="A291:D291"/>
    <mergeCell ref="B478:E478"/>
    <mergeCell ref="A482:D482"/>
    <mergeCell ref="A483:D483"/>
    <mergeCell ref="A470:D470"/>
    <mergeCell ref="A481:D481"/>
    <mergeCell ref="A405:D405"/>
    <mergeCell ref="A406:D406"/>
    <mergeCell ref="A407:D407"/>
    <mergeCell ref="A408:D408"/>
    <mergeCell ref="A468:D468"/>
    <mergeCell ref="A469:D469"/>
    <mergeCell ref="A471:D471"/>
    <mergeCell ref="B410:E410"/>
    <mergeCell ref="B459:E459"/>
    <mergeCell ref="A460:D460"/>
    <mergeCell ref="A461:D461"/>
    <mergeCell ref="A463:D463"/>
    <mergeCell ref="A464:D464"/>
    <mergeCell ref="B453:E453"/>
    <mergeCell ref="A454:D454"/>
    <mergeCell ref="A164:D164"/>
    <mergeCell ref="B211:E211"/>
    <mergeCell ref="A215:D215"/>
    <mergeCell ref="B225:E225"/>
    <mergeCell ref="A227:D227"/>
    <mergeCell ref="A228:D228"/>
    <mergeCell ref="A229:D229"/>
    <mergeCell ref="B231:E231"/>
    <mergeCell ref="A169:D169"/>
    <mergeCell ref="A170:D170"/>
    <mergeCell ref="A172:D172"/>
    <mergeCell ref="B166:E166"/>
    <mergeCell ref="A182:D182"/>
    <mergeCell ref="A184:D184"/>
    <mergeCell ref="A171:D171"/>
    <mergeCell ref="A177:D177"/>
    <mergeCell ref="A183:D183"/>
    <mergeCell ref="A213:D213"/>
    <mergeCell ref="A226:D226"/>
    <mergeCell ref="A189:D189"/>
    <mergeCell ref="A195:D195"/>
    <mergeCell ref="A214:D214"/>
    <mergeCell ref="A212:D212"/>
    <mergeCell ref="B218:E218"/>
    <mergeCell ref="A163:D163"/>
    <mergeCell ref="B122:E122"/>
    <mergeCell ref="A112:D112"/>
    <mergeCell ref="A131:D131"/>
    <mergeCell ref="B160:E160"/>
    <mergeCell ref="A42:D42"/>
    <mergeCell ref="B103:E103"/>
    <mergeCell ref="A104:D104"/>
    <mergeCell ref="A105:D105"/>
    <mergeCell ref="A106:D106"/>
    <mergeCell ref="A97:D97"/>
    <mergeCell ref="B102:E102"/>
    <mergeCell ref="B55:E55"/>
    <mergeCell ref="B76:E76"/>
    <mergeCell ref="A71:D71"/>
    <mergeCell ref="A72:D72"/>
    <mergeCell ref="B82:E82"/>
    <mergeCell ref="A93:D93"/>
    <mergeCell ref="A94:D94"/>
    <mergeCell ref="B84:E84"/>
    <mergeCell ref="A85:D85"/>
    <mergeCell ref="A86:D86"/>
    <mergeCell ref="A58:D58"/>
    <mergeCell ref="A59:D59"/>
    <mergeCell ref="A107:D107"/>
    <mergeCell ref="B96:E96"/>
    <mergeCell ref="A100:D100"/>
    <mergeCell ref="A92:D92"/>
    <mergeCell ref="A132:D132"/>
    <mergeCell ref="A133:D133"/>
    <mergeCell ref="B110:E110"/>
    <mergeCell ref="A111:D111"/>
    <mergeCell ref="B109:E109"/>
    <mergeCell ref="B123:E123"/>
    <mergeCell ref="A124:D124"/>
    <mergeCell ref="A125:D125"/>
    <mergeCell ref="A126:D126"/>
    <mergeCell ref="A127:D127"/>
    <mergeCell ref="A161:D161"/>
    <mergeCell ref="A162:D162"/>
    <mergeCell ref="B147:E147"/>
    <mergeCell ref="A148:D148"/>
    <mergeCell ref="A149:D149"/>
    <mergeCell ref="A150:D150"/>
    <mergeCell ref="A151:D151"/>
    <mergeCell ref="A113:D113"/>
    <mergeCell ref="A114:D114"/>
    <mergeCell ref="B116:E116"/>
    <mergeCell ref="B135:E135"/>
    <mergeCell ref="A136:D136"/>
    <mergeCell ref="A137:D137"/>
    <mergeCell ref="A138:D138"/>
    <mergeCell ref="A139:D139"/>
    <mergeCell ref="B153:E153"/>
    <mergeCell ref="A130:D130"/>
    <mergeCell ref="B141:E141"/>
    <mergeCell ref="A142:D142"/>
    <mergeCell ref="A143:D143"/>
    <mergeCell ref="A144:D144"/>
    <mergeCell ref="A145:D145"/>
    <mergeCell ref="B154:E154"/>
    <mergeCell ref="A155:D155"/>
    <mergeCell ref="A569:D569"/>
    <mergeCell ref="A576:D576"/>
    <mergeCell ref="B540:E540"/>
    <mergeCell ref="A335:D335"/>
    <mergeCell ref="A336:D336"/>
    <mergeCell ref="A337:D337"/>
    <mergeCell ref="B385:E385"/>
    <mergeCell ref="A389:D389"/>
    <mergeCell ref="B391:E391"/>
    <mergeCell ref="A392:D392"/>
    <mergeCell ref="A394:D394"/>
    <mergeCell ref="A395:D395"/>
    <mergeCell ref="B397:E397"/>
    <mergeCell ref="A398:D398"/>
    <mergeCell ref="A401:D401"/>
    <mergeCell ref="A400:D400"/>
    <mergeCell ref="A393:D393"/>
    <mergeCell ref="A399:D399"/>
    <mergeCell ref="B466:E466"/>
    <mergeCell ref="A455:D455"/>
    <mergeCell ref="A457:D457"/>
    <mergeCell ref="A458:D458"/>
    <mergeCell ref="A456:D456"/>
    <mergeCell ref="A462:D462"/>
    <mergeCell ref="B243:E243"/>
    <mergeCell ref="A244:D244"/>
    <mergeCell ref="A245:D245"/>
    <mergeCell ref="A246:D246"/>
    <mergeCell ref="A247:D247"/>
    <mergeCell ref="A258:D258"/>
    <mergeCell ref="A278:D278"/>
    <mergeCell ref="A323:D323"/>
    <mergeCell ref="A324:D324"/>
    <mergeCell ref="B320:E320"/>
    <mergeCell ref="A251:D251"/>
    <mergeCell ref="A252:D252"/>
    <mergeCell ref="A253:D253"/>
    <mergeCell ref="B274:E274"/>
    <mergeCell ref="B293:E293"/>
    <mergeCell ref="B281:E281"/>
    <mergeCell ref="A282:D282"/>
    <mergeCell ref="A283:D283"/>
    <mergeCell ref="A284:D284"/>
    <mergeCell ref="A285:D285"/>
    <mergeCell ref="A263:D263"/>
    <mergeCell ref="A264:D264"/>
    <mergeCell ref="A265:D265"/>
    <mergeCell ref="A266:D266"/>
    <mergeCell ref="A25:D25"/>
    <mergeCell ref="A49:D49"/>
    <mergeCell ref="A50:D50"/>
    <mergeCell ref="A24:D24"/>
    <mergeCell ref="A29:D29"/>
    <mergeCell ref="B33:E33"/>
    <mergeCell ref="A34:D34"/>
    <mergeCell ref="A35:D35"/>
    <mergeCell ref="A36:D36"/>
    <mergeCell ref="A37:D37"/>
    <mergeCell ref="A57:D57"/>
    <mergeCell ref="B56:E56"/>
    <mergeCell ref="B48:E48"/>
    <mergeCell ref="B83:E83"/>
    <mergeCell ref="B90:E90"/>
    <mergeCell ref="A91:D91"/>
    <mergeCell ref="A73:D73"/>
    <mergeCell ref="B69:E69"/>
    <mergeCell ref="A66:D66"/>
    <mergeCell ref="A67:D67"/>
    <mergeCell ref="B75:E75"/>
    <mergeCell ref="B63:E63"/>
    <mergeCell ref="A77:D77"/>
    <mergeCell ref="A64:D64"/>
    <mergeCell ref="A65:D65"/>
    <mergeCell ref="B62:E62"/>
    <mergeCell ref="A87:D87"/>
    <mergeCell ref="A88:D88"/>
    <mergeCell ref="A60:D60"/>
    <mergeCell ref="A78:D78"/>
    <mergeCell ref="A79:D79"/>
    <mergeCell ref="A80:D80"/>
    <mergeCell ref="A70:D70"/>
    <mergeCell ref="A11:E11"/>
    <mergeCell ref="B13:E13"/>
    <mergeCell ref="B14:E14"/>
    <mergeCell ref="A15:D15"/>
    <mergeCell ref="A16:D16"/>
    <mergeCell ref="A17:D17"/>
    <mergeCell ref="A18:D18"/>
    <mergeCell ref="B54:E54"/>
    <mergeCell ref="B20:E20"/>
    <mergeCell ref="B21:E21"/>
    <mergeCell ref="A22:D22"/>
    <mergeCell ref="B47:E47"/>
    <mergeCell ref="B45:E45"/>
    <mergeCell ref="A51:D51"/>
    <mergeCell ref="A52:D52"/>
    <mergeCell ref="B27:E27"/>
    <mergeCell ref="A28:D28"/>
    <mergeCell ref="A30:D30"/>
    <mergeCell ref="A31:D31"/>
    <mergeCell ref="A23:D23"/>
    <mergeCell ref="B39:E39"/>
    <mergeCell ref="A40:D40"/>
    <mergeCell ref="A41:D41"/>
    <mergeCell ref="A43:D43"/>
    <mergeCell ref="A562:D562"/>
    <mergeCell ref="A98:D98"/>
    <mergeCell ref="A99:D99"/>
    <mergeCell ref="A117:D117"/>
    <mergeCell ref="A118:D118"/>
    <mergeCell ref="A119:D119"/>
    <mergeCell ref="A120:D120"/>
    <mergeCell ref="B129:E129"/>
    <mergeCell ref="B360:E360"/>
    <mergeCell ref="A361:D361"/>
    <mergeCell ref="A362:D362"/>
    <mergeCell ref="B327:E327"/>
    <mergeCell ref="A328:D328"/>
    <mergeCell ref="A329:D329"/>
    <mergeCell ref="A330:D330"/>
    <mergeCell ref="A331:D331"/>
    <mergeCell ref="B339:E339"/>
    <mergeCell ref="A340:D340"/>
    <mergeCell ref="A341:D341"/>
    <mergeCell ref="A342:D342"/>
    <mergeCell ref="A343:D343"/>
    <mergeCell ref="B186:E186"/>
    <mergeCell ref="A187:D187"/>
    <mergeCell ref="B287:E287"/>
    <mergeCell ref="B366:E366"/>
    <mergeCell ref="A297:D297"/>
    <mergeCell ref="A298:D298"/>
    <mergeCell ref="A311:D311"/>
    <mergeCell ref="B219:E219"/>
    <mergeCell ref="A220:D220"/>
    <mergeCell ref="A221:D221"/>
    <mergeCell ref="A223:D223"/>
    <mergeCell ref="B261:E261"/>
    <mergeCell ref="B268:E268"/>
    <mergeCell ref="A269:D269"/>
    <mergeCell ref="A271:D271"/>
    <mergeCell ref="B313:E313"/>
    <mergeCell ref="A314:D314"/>
    <mergeCell ref="A315:D315"/>
    <mergeCell ref="A317:D317"/>
    <mergeCell ref="A222:D222"/>
    <mergeCell ref="A270:D270"/>
    <mergeCell ref="A334:D334"/>
    <mergeCell ref="A349:D349"/>
    <mergeCell ref="A356:D356"/>
    <mergeCell ref="B345:E345"/>
    <mergeCell ref="A232:D232"/>
    <mergeCell ref="A233:D233"/>
    <mergeCell ref="A206:D206"/>
    <mergeCell ref="A208:D208"/>
    <mergeCell ref="A209:D209"/>
    <mergeCell ref="A201:D201"/>
    <mergeCell ref="A207:D207"/>
    <mergeCell ref="A188:D188"/>
    <mergeCell ref="A190:D190"/>
    <mergeCell ref="B192:E192"/>
    <mergeCell ref="A364:D364"/>
    <mergeCell ref="A234:D234"/>
    <mergeCell ref="B198:E198"/>
    <mergeCell ref="B217:E217"/>
    <mergeCell ref="B319:E319"/>
    <mergeCell ref="B321:E321"/>
    <mergeCell ref="A322:D322"/>
    <mergeCell ref="A235:D235"/>
    <mergeCell ref="B237:E237"/>
    <mergeCell ref="A238:D238"/>
    <mergeCell ref="A239:D239"/>
    <mergeCell ref="A240:D240"/>
    <mergeCell ref="A241:D241"/>
    <mergeCell ref="B255:E255"/>
    <mergeCell ref="A256:D256"/>
    <mergeCell ref="A257:D257"/>
    <mergeCell ref="B168:E168"/>
    <mergeCell ref="B294:E294"/>
    <mergeCell ref="A295:D295"/>
    <mergeCell ref="A296:D296"/>
    <mergeCell ref="A193:D193"/>
    <mergeCell ref="A194:D194"/>
    <mergeCell ref="A196:D196"/>
    <mergeCell ref="A272:D272"/>
    <mergeCell ref="B275:E275"/>
    <mergeCell ref="A276:D276"/>
    <mergeCell ref="A277:D277"/>
    <mergeCell ref="A279:D279"/>
    <mergeCell ref="A289:D289"/>
    <mergeCell ref="B174:E174"/>
    <mergeCell ref="A175:D175"/>
    <mergeCell ref="A176:D176"/>
    <mergeCell ref="A178:D178"/>
    <mergeCell ref="B180:E180"/>
    <mergeCell ref="A181:D181"/>
    <mergeCell ref="B199:E199"/>
    <mergeCell ref="A200:D200"/>
    <mergeCell ref="A202:D202"/>
    <mergeCell ref="A203:D203"/>
    <mergeCell ref="B205:E205"/>
    <mergeCell ref="A634:D634"/>
    <mergeCell ref="B352:E352"/>
    <mergeCell ref="B359:E359"/>
    <mergeCell ref="A304:D304"/>
    <mergeCell ref="A310:D310"/>
    <mergeCell ref="B300:E300"/>
    <mergeCell ref="B301:E301"/>
    <mergeCell ref="A302:D302"/>
    <mergeCell ref="A303:D303"/>
    <mergeCell ref="A305:D305"/>
    <mergeCell ref="B307:E307"/>
    <mergeCell ref="A308:D308"/>
    <mergeCell ref="A309:D309"/>
    <mergeCell ref="B346:E346"/>
    <mergeCell ref="A347:D347"/>
    <mergeCell ref="A348:D348"/>
    <mergeCell ref="A350:D350"/>
    <mergeCell ref="B353:E353"/>
    <mergeCell ref="A354:D354"/>
    <mergeCell ref="A355:D355"/>
    <mergeCell ref="A357:D357"/>
    <mergeCell ref="A316:D316"/>
    <mergeCell ref="A325:D325"/>
    <mergeCell ref="B333:E333"/>
    <mergeCell ref="A633:D633"/>
    <mergeCell ref="B616:E616"/>
    <mergeCell ref="B623:E623"/>
    <mergeCell ref="A624:D624"/>
    <mergeCell ref="A625:D625"/>
    <mergeCell ref="A627:D627"/>
    <mergeCell ref="B629:E629"/>
    <mergeCell ref="A626:D626"/>
    <mergeCell ref="A619:D619"/>
    <mergeCell ref="A620:D620"/>
    <mergeCell ref="A621:D621"/>
    <mergeCell ref="A632:D632"/>
    <mergeCell ref="B617:E617"/>
    <mergeCell ref="A618:D618"/>
    <mergeCell ref="B378:E378"/>
    <mergeCell ref="A367:D367"/>
    <mergeCell ref="A363:D363"/>
    <mergeCell ref="B630:E630"/>
    <mergeCell ref="A631:D631"/>
    <mergeCell ref="A565:D565"/>
    <mergeCell ref="A376:D376"/>
    <mergeCell ref="A375:D375"/>
    <mergeCell ref="A386:D386"/>
    <mergeCell ref="B472:E472"/>
    <mergeCell ref="A474:D474"/>
    <mergeCell ref="B447:E447"/>
    <mergeCell ref="A448:D448"/>
    <mergeCell ref="A449:D449"/>
    <mergeCell ref="A451:D451"/>
    <mergeCell ref="A450:D450"/>
    <mergeCell ref="A382:D382"/>
    <mergeCell ref="B384:E384"/>
    <mergeCell ref="A387:D387"/>
    <mergeCell ref="A388:D388"/>
    <mergeCell ref="A563:D563"/>
    <mergeCell ref="A564:D564"/>
    <mergeCell ref="A467:D467"/>
    <mergeCell ref="A381:D381"/>
    <mergeCell ref="A368:D368"/>
    <mergeCell ref="A370:D370"/>
    <mergeCell ref="A369:D369"/>
    <mergeCell ref="A379:D379"/>
    <mergeCell ref="A380:D380"/>
    <mergeCell ref="B372:E372"/>
    <mergeCell ref="A373:D373"/>
    <mergeCell ref="A374:D374"/>
    <mergeCell ref="B554:E554"/>
    <mergeCell ref="A485:D485"/>
    <mergeCell ref="A488:D488"/>
    <mergeCell ref="A480:D480"/>
    <mergeCell ref="A479:D479"/>
    <mergeCell ref="B484:E484"/>
    <mergeCell ref="A486:D486"/>
    <mergeCell ref="A487:D487"/>
    <mergeCell ref="B492:E492"/>
    <mergeCell ref="A493:D493"/>
    <mergeCell ref="A494:D494"/>
    <mergeCell ref="A495:D495"/>
    <mergeCell ref="A496:D496"/>
    <mergeCell ref="B465:E465"/>
    <mergeCell ref="A476:D476"/>
    <mergeCell ref="B490:E490"/>
    <mergeCell ref="A550:D550"/>
    <mergeCell ref="A551:D551"/>
    <mergeCell ref="B567:E567"/>
    <mergeCell ref="A535:D535"/>
    <mergeCell ref="A536:D536"/>
    <mergeCell ref="A538:D538"/>
    <mergeCell ref="A507:D507"/>
    <mergeCell ref="A513:D513"/>
    <mergeCell ref="A519:D519"/>
    <mergeCell ref="A525:D525"/>
    <mergeCell ref="A531:D531"/>
    <mergeCell ref="A537:D537"/>
    <mergeCell ref="B541:E541"/>
    <mergeCell ref="B542:E542"/>
    <mergeCell ref="B561:E561"/>
    <mergeCell ref="A532:D532"/>
    <mergeCell ref="B534:E534"/>
    <mergeCell ref="A518:D518"/>
    <mergeCell ref="A520:D520"/>
    <mergeCell ref="B522:E522"/>
    <mergeCell ref="A523:D523"/>
    <mergeCell ref="A524:D524"/>
    <mergeCell ref="A526:D526"/>
    <mergeCell ref="B528:E528"/>
    <mergeCell ref="A432:D432"/>
    <mergeCell ref="A433:D433"/>
    <mergeCell ref="A570:D570"/>
    <mergeCell ref="A571:D571"/>
    <mergeCell ref="A501:D501"/>
    <mergeCell ref="B498:E498"/>
    <mergeCell ref="A499:D499"/>
    <mergeCell ref="A500:D500"/>
    <mergeCell ref="A502:D502"/>
    <mergeCell ref="B504:E504"/>
    <mergeCell ref="A505:D505"/>
    <mergeCell ref="A506:D506"/>
    <mergeCell ref="A508:D508"/>
    <mergeCell ref="B510:E510"/>
    <mergeCell ref="A511:D511"/>
    <mergeCell ref="A512:D512"/>
    <mergeCell ref="A514:D514"/>
    <mergeCell ref="B516:E516"/>
    <mergeCell ref="A568:D568"/>
    <mergeCell ref="A544:D544"/>
    <mergeCell ref="A545:D545"/>
    <mergeCell ref="A546:D546"/>
    <mergeCell ref="B548:E548"/>
    <mergeCell ref="A549:D549"/>
    <mergeCell ref="A421:D421"/>
    <mergeCell ref="B423:E423"/>
    <mergeCell ref="A424:D424"/>
    <mergeCell ref="A425:D425"/>
    <mergeCell ref="A426:D426"/>
    <mergeCell ref="A427:D427"/>
    <mergeCell ref="B429:E429"/>
    <mergeCell ref="A430:D430"/>
    <mergeCell ref="A431:D431"/>
    <mergeCell ref="B411:E411"/>
    <mergeCell ref="A412:D412"/>
    <mergeCell ref="A413:D413"/>
    <mergeCell ref="A414:D414"/>
    <mergeCell ref="A415:D415"/>
    <mergeCell ref="B417:E417"/>
    <mergeCell ref="A418:D418"/>
    <mergeCell ref="A419:D419"/>
    <mergeCell ref="A420:D420"/>
    <mergeCell ref="A437:D437"/>
    <mergeCell ref="A438:D438"/>
    <mergeCell ref="A439:D439"/>
    <mergeCell ref="B441:E441"/>
    <mergeCell ref="A442:D442"/>
    <mergeCell ref="A443:D443"/>
    <mergeCell ref="A444:D444"/>
    <mergeCell ref="A445:D445"/>
    <mergeCell ref="A543:D543"/>
    <mergeCell ref="B491:E491"/>
    <mergeCell ref="A473:D473"/>
    <mergeCell ref="A475:D475"/>
    <mergeCell ref="A517:D517"/>
    <mergeCell ref="A529:D529"/>
    <mergeCell ref="A530:D530"/>
    <mergeCell ref="A552:D552"/>
    <mergeCell ref="B555:E555"/>
    <mergeCell ref="A556:D556"/>
    <mergeCell ref="A557:D557"/>
    <mergeCell ref="A558:D558"/>
    <mergeCell ref="A559:D559"/>
    <mergeCell ref="B604:E604"/>
    <mergeCell ref="A605:D605"/>
    <mergeCell ref="A606:D606"/>
    <mergeCell ref="B580:E580"/>
    <mergeCell ref="A581:D581"/>
    <mergeCell ref="A582:D582"/>
    <mergeCell ref="A583:D583"/>
    <mergeCell ref="A584:D584"/>
    <mergeCell ref="B586:E586"/>
    <mergeCell ref="A587:D587"/>
    <mergeCell ref="A588:D588"/>
    <mergeCell ref="A589:D589"/>
    <mergeCell ref="A590:D590"/>
    <mergeCell ref="A578:D578"/>
    <mergeCell ref="B573:E573"/>
    <mergeCell ref="A574:D574"/>
    <mergeCell ref="A575:D575"/>
    <mergeCell ref="A577:D577"/>
    <mergeCell ref="A607:D607"/>
    <mergeCell ref="A608:D608"/>
    <mergeCell ref="B610:E610"/>
    <mergeCell ref="A611:D611"/>
    <mergeCell ref="A612:D612"/>
    <mergeCell ref="A613:D613"/>
    <mergeCell ref="A614:D614"/>
    <mergeCell ref="B592:E592"/>
    <mergeCell ref="A593:D593"/>
    <mergeCell ref="A594:D594"/>
    <mergeCell ref="A595:D595"/>
    <mergeCell ref="A596:D596"/>
    <mergeCell ref="B598:E598"/>
    <mergeCell ref="A599:D599"/>
    <mergeCell ref="A600:D600"/>
    <mergeCell ref="A601:D601"/>
    <mergeCell ref="A602:D602"/>
  </mergeCells>
  <pageMargins left="0.51181102362204722" right="0.51181102362204722" top="0.78740157480314965" bottom="0.78740157480314965" header="0.31496062992125984" footer="0.31496062992125984"/>
  <pageSetup paperSize="9" scale="90" orientation="portrait" horizontalDpi="360" verticalDpi="360" r:id="rId1"/>
  <headerFooter>
    <oddFooter>&amp;R&amp;P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B7C948-CF3A-4436-9C11-033262B70E03}">
  <sheetPr>
    <tabColor rgb="FFFFFF00"/>
  </sheetPr>
  <dimension ref="A1:F92"/>
  <sheetViews>
    <sheetView view="pageBreakPreview" zoomScale="90" zoomScaleNormal="95" zoomScaleSheetLayoutView="90" workbookViewId="0">
      <selection activeCell="E19" sqref="E19"/>
    </sheetView>
  </sheetViews>
  <sheetFormatPr defaultColWidth="9" defaultRowHeight="12.75" x14ac:dyDescent="0.2"/>
  <cols>
    <col min="1" max="1" width="19.5" style="31" customWidth="1"/>
    <col min="2" max="2" width="14.125" style="31" customWidth="1"/>
    <col min="3" max="3" width="15.625" style="31" customWidth="1"/>
    <col min="4" max="4" width="13.5" style="31" customWidth="1"/>
    <col min="5" max="5" width="13.625" style="31" customWidth="1"/>
    <col min="6" max="6" width="12.625" style="38" customWidth="1"/>
    <col min="7" max="16384" width="9" style="29"/>
  </cols>
  <sheetData>
    <row r="1" spans="1:6" x14ac:dyDescent="0.2">
      <c r="A1" s="34"/>
      <c r="B1" s="34"/>
      <c r="C1" s="34"/>
      <c r="D1" s="35"/>
      <c r="E1" s="35"/>
      <c r="F1" s="54"/>
    </row>
    <row r="2" spans="1:6" x14ac:dyDescent="0.2">
      <c r="A2" s="34" t="s">
        <v>820</v>
      </c>
      <c r="B2" s="34"/>
      <c r="C2" s="34"/>
      <c r="D2" s="35"/>
      <c r="E2" s="35"/>
      <c r="F2" s="54"/>
    </row>
    <row r="3" spans="1:6" x14ac:dyDescent="0.2">
      <c r="A3" s="34" t="s">
        <v>2</v>
      </c>
      <c r="B3" s="34"/>
      <c r="C3" s="34"/>
      <c r="D3" s="35"/>
      <c r="E3" s="35"/>
      <c r="F3" s="54"/>
    </row>
    <row r="4" spans="1:6" x14ac:dyDescent="0.2">
      <c r="A4" s="34" t="s">
        <v>1166</v>
      </c>
      <c r="B4" s="34"/>
      <c r="C4" s="35"/>
      <c r="D4" s="35"/>
      <c r="E4" s="35"/>
      <c r="F4" s="54"/>
    </row>
    <row r="5" spans="1:6" ht="13.5" thickBot="1" x14ac:dyDescent="0.25">
      <c r="A5" s="34"/>
      <c r="B5" s="34"/>
      <c r="C5" s="34"/>
      <c r="D5" s="35"/>
      <c r="E5" s="35"/>
      <c r="F5" s="54"/>
    </row>
    <row r="6" spans="1:6" s="39" customFormat="1" ht="21" customHeight="1" thickBot="1" x14ac:dyDescent="0.25">
      <c r="A6" s="267" t="s">
        <v>1246</v>
      </c>
      <c r="B6" s="251"/>
      <c r="C6" s="251"/>
      <c r="D6" s="251"/>
      <c r="E6" s="251"/>
      <c r="F6" s="268"/>
    </row>
    <row r="7" spans="1:6" x14ac:dyDescent="0.2">
      <c r="A7" s="30"/>
      <c r="F7" s="32"/>
    </row>
    <row r="8" spans="1:6" ht="17.25" customHeight="1" x14ac:dyDescent="0.2">
      <c r="A8" s="40" t="s">
        <v>827</v>
      </c>
      <c r="B8" s="269" t="s">
        <v>133</v>
      </c>
      <c r="C8" s="270"/>
      <c r="D8" s="270"/>
      <c r="E8" s="270"/>
      <c r="F8" s="271"/>
    </row>
    <row r="9" spans="1:6" s="39" customFormat="1" ht="39.75" customHeight="1" x14ac:dyDescent="0.2">
      <c r="A9" s="41" t="s">
        <v>939</v>
      </c>
      <c r="B9" s="253" t="s">
        <v>137</v>
      </c>
      <c r="C9" s="254"/>
      <c r="D9" s="254"/>
      <c r="E9" s="254"/>
      <c r="F9" s="255"/>
    </row>
    <row r="10" spans="1:6" s="43" customFormat="1" ht="14.25" customHeight="1" x14ac:dyDescent="0.2">
      <c r="A10" s="274" t="s">
        <v>821</v>
      </c>
      <c r="B10" s="275"/>
      <c r="C10" s="45" t="s">
        <v>824</v>
      </c>
      <c r="D10" s="45" t="s">
        <v>823</v>
      </c>
      <c r="E10" s="45" t="s">
        <v>942</v>
      </c>
      <c r="F10" s="47" t="s">
        <v>879</v>
      </c>
    </row>
    <row r="11" spans="1:6" s="43" customFormat="1" ht="14.25" customHeight="1" x14ac:dyDescent="0.2">
      <c r="A11" s="283" t="s">
        <v>1099</v>
      </c>
      <c r="B11" s="81"/>
      <c r="C11" s="50">
        <v>6.08</v>
      </c>
      <c r="D11" s="50">
        <v>3.74</v>
      </c>
      <c r="E11" s="50">
        <v>0</v>
      </c>
      <c r="F11" s="71">
        <v>22.7392</v>
      </c>
    </row>
    <row r="12" spans="1:6" s="43" customFormat="1" ht="14.25" customHeight="1" x14ac:dyDescent="0.2">
      <c r="A12" s="277"/>
      <c r="B12" s="81"/>
      <c r="C12" s="50">
        <v>6.46</v>
      </c>
      <c r="D12" s="50">
        <v>3.74</v>
      </c>
      <c r="E12" s="50">
        <v>0</v>
      </c>
      <c r="F12" s="71">
        <v>24.160400000000003</v>
      </c>
    </row>
    <row r="13" spans="1:6" s="43" customFormat="1" ht="14.25" customHeight="1" x14ac:dyDescent="0.2">
      <c r="A13" s="278"/>
      <c r="B13" s="81"/>
      <c r="C13" s="50">
        <v>12.55</v>
      </c>
      <c r="D13" s="50">
        <v>3.74</v>
      </c>
      <c r="E13" s="50">
        <v>0</v>
      </c>
      <c r="F13" s="71">
        <v>46.937000000000005</v>
      </c>
    </row>
    <row r="14" spans="1:6" s="43" customFormat="1" ht="14.25" customHeight="1" x14ac:dyDescent="0.2">
      <c r="A14" s="283" t="s">
        <v>1100</v>
      </c>
      <c r="B14" s="81"/>
      <c r="C14" s="50">
        <v>71.849999999999994</v>
      </c>
      <c r="D14" s="50">
        <v>3</v>
      </c>
      <c r="E14" s="50">
        <v>1.44</v>
      </c>
      <c r="F14" s="71">
        <v>214.10999999999999</v>
      </c>
    </row>
    <row r="15" spans="1:6" s="43" customFormat="1" ht="14.25" customHeight="1" x14ac:dyDescent="0.2">
      <c r="A15" s="277"/>
      <c r="B15" s="81"/>
      <c r="C15" s="50">
        <v>34.74</v>
      </c>
      <c r="D15" s="50">
        <v>2.5</v>
      </c>
      <c r="E15" s="50">
        <v>0</v>
      </c>
      <c r="F15" s="71">
        <v>86.850000000000009</v>
      </c>
    </row>
    <row r="16" spans="1:6" s="43" customFormat="1" ht="14.25" customHeight="1" x14ac:dyDescent="0.2">
      <c r="A16" s="278"/>
      <c r="B16" s="135"/>
      <c r="C16" s="50">
        <v>26.8</v>
      </c>
      <c r="D16" s="111">
        <v>3</v>
      </c>
      <c r="E16" s="111">
        <v>1.44</v>
      </c>
      <c r="F16" s="71">
        <v>78.960000000000008</v>
      </c>
    </row>
    <row r="17" spans="1:6" s="43" customFormat="1" ht="14.25" customHeight="1" x14ac:dyDescent="0.2">
      <c r="A17" s="283" t="s">
        <v>1101</v>
      </c>
      <c r="B17" s="81"/>
      <c r="C17" s="50">
        <v>71.849999999999994</v>
      </c>
      <c r="D17" s="50">
        <v>3</v>
      </c>
      <c r="E17" s="50">
        <v>1.44</v>
      </c>
      <c r="F17" s="71">
        <v>214.10999999999999</v>
      </c>
    </row>
    <row r="18" spans="1:6" s="43" customFormat="1" ht="14.25" customHeight="1" x14ac:dyDescent="0.2">
      <c r="A18" s="277"/>
      <c r="B18" s="81"/>
      <c r="C18" s="50">
        <v>34.74</v>
      </c>
      <c r="D18" s="50">
        <v>2.5</v>
      </c>
      <c r="E18" s="50">
        <v>0</v>
      </c>
      <c r="F18" s="71">
        <v>86.850000000000009</v>
      </c>
    </row>
    <row r="19" spans="1:6" s="43" customFormat="1" ht="14.25" customHeight="1" x14ac:dyDescent="0.2">
      <c r="A19" s="278"/>
      <c r="B19" s="135"/>
      <c r="C19" s="50">
        <v>26.8</v>
      </c>
      <c r="D19" s="111">
        <v>3</v>
      </c>
      <c r="E19" s="111">
        <v>1.44</v>
      </c>
      <c r="F19" s="71">
        <v>78.960000000000008</v>
      </c>
    </row>
    <row r="20" spans="1:6" s="43" customFormat="1" ht="14.25" customHeight="1" x14ac:dyDescent="0.2">
      <c r="A20" s="283" t="s">
        <v>1102</v>
      </c>
      <c r="B20" s="81"/>
      <c r="C20" s="50">
        <v>71.849999999999994</v>
      </c>
      <c r="D20" s="50">
        <v>3</v>
      </c>
      <c r="E20" s="50">
        <v>1.44</v>
      </c>
      <c r="F20" s="71">
        <v>214.10999999999999</v>
      </c>
    </row>
    <row r="21" spans="1:6" s="43" customFormat="1" ht="14.25" customHeight="1" x14ac:dyDescent="0.2">
      <c r="A21" s="277"/>
      <c r="B21" s="81"/>
      <c r="C21" s="50">
        <v>34.74</v>
      </c>
      <c r="D21" s="50">
        <v>2.5</v>
      </c>
      <c r="E21" s="50">
        <v>0</v>
      </c>
      <c r="F21" s="71">
        <v>86.850000000000009</v>
      </c>
    </row>
    <row r="22" spans="1:6" s="43" customFormat="1" ht="14.25" customHeight="1" x14ac:dyDescent="0.2">
      <c r="A22" s="278"/>
      <c r="B22" s="135"/>
      <c r="C22" s="50">
        <v>26.8</v>
      </c>
      <c r="D22" s="111">
        <v>3</v>
      </c>
      <c r="E22" s="111">
        <v>1.44</v>
      </c>
      <c r="F22" s="71">
        <v>78.960000000000008</v>
      </c>
    </row>
    <row r="23" spans="1:6" s="43" customFormat="1" ht="14.25" customHeight="1" x14ac:dyDescent="0.2">
      <c r="A23" s="283" t="s">
        <v>1103</v>
      </c>
      <c r="B23" s="81"/>
      <c r="C23" s="50">
        <v>71.849999999999994</v>
      </c>
      <c r="D23" s="50">
        <v>3</v>
      </c>
      <c r="E23" s="50">
        <v>1.44</v>
      </c>
      <c r="F23" s="71">
        <v>214.10999999999999</v>
      </c>
    </row>
    <row r="24" spans="1:6" s="43" customFormat="1" ht="14.25" customHeight="1" x14ac:dyDescent="0.2">
      <c r="A24" s="277"/>
      <c r="B24" s="81"/>
      <c r="C24" s="50">
        <v>34.74</v>
      </c>
      <c r="D24" s="50">
        <v>2.5</v>
      </c>
      <c r="E24" s="50">
        <v>0</v>
      </c>
      <c r="F24" s="71">
        <v>86.850000000000009</v>
      </c>
    </row>
    <row r="25" spans="1:6" s="43" customFormat="1" ht="14.25" customHeight="1" x14ac:dyDescent="0.2">
      <c r="A25" s="278"/>
      <c r="B25" s="135"/>
      <c r="C25" s="50">
        <v>26.8</v>
      </c>
      <c r="D25" s="111">
        <v>3</v>
      </c>
      <c r="E25" s="111">
        <v>1.44</v>
      </c>
      <c r="F25" s="71">
        <v>78.960000000000008</v>
      </c>
    </row>
    <row r="26" spans="1:6" s="49" customFormat="1" ht="16.5" customHeight="1" x14ac:dyDescent="0.2">
      <c r="A26" s="242" t="s">
        <v>1097</v>
      </c>
      <c r="B26" s="243"/>
      <c r="C26" s="243"/>
      <c r="D26" s="243"/>
      <c r="E26" s="243"/>
      <c r="F26" s="69">
        <v>1613.5165999999999</v>
      </c>
    </row>
    <row r="27" spans="1:6" s="39" customFormat="1" ht="14.25" customHeight="1" x14ac:dyDescent="0.2">
      <c r="A27" s="242" t="s">
        <v>1098</v>
      </c>
      <c r="B27" s="243"/>
      <c r="C27" s="243"/>
      <c r="D27" s="243"/>
      <c r="E27" s="243"/>
      <c r="F27" s="46">
        <v>1613.52</v>
      </c>
    </row>
    <row r="28" spans="1:6" s="39" customFormat="1" ht="14.25" customHeight="1" x14ac:dyDescent="0.2">
      <c r="A28" s="242" t="s">
        <v>1247</v>
      </c>
      <c r="B28" s="243"/>
      <c r="C28" s="243"/>
      <c r="D28" s="243"/>
      <c r="E28" s="243"/>
      <c r="F28" s="46">
        <v>1582.23</v>
      </c>
    </row>
    <row r="29" spans="1:6" s="39" customFormat="1" ht="15.75" customHeight="1" x14ac:dyDescent="0.2">
      <c r="A29" s="245" t="s">
        <v>1248</v>
      </c>
      <c r="B29" s="246"/>
      <c r="C29" s="246"/>
      <c r="D29" s="246"/>
      <c r="E29" s="246"/>
      <c r="F29" s="68">
        <v>31.289999999999964</v>
      </c>
    </row>
    <row r="30" spans="1:6" ht="14.25" customHeight="1" x14ac:dyDescent="0.2">
      <c r="A30" s="281"/>
      <c r="B30" s="282"/>
      <c r="C30" s="282"/>
      <c r="D30" s="88"/>
      <c r="E30" s="88"/>
      <c r="F30" s="89"/>
    </row>
    <row r="31" spans="1:6" s="39" customFormat="1" ht="39.75" customHeight="1" x14ac:dyDescent="0.2">
      <c r="A31" s="41" t="s">
        <v>1232</v>
      </c>
      <c r="B31" s="253" t="s">
        <v>141</v>
      </c>
      <c r="C31" s="254"/>
      <c r="D31" s="254"/>
      <c r="E31" s="254"/>
      <c r="F31" s="255"/>
    </row>
    <row r="32" spans="1:6" s="43" customFormat="1" ht="14.25" customHeight="1" x14ac:dyDescent="0.2">
      <c r="A32" s="44" t="s">
        <v>821</v>
      </c>
      <c r="B32" s="45"/>
      <c r="C32" s="45" t="s">
        <v>824</v>
      </c>
      <c r="D32" s="45" t="s">
        <v>823</v>
      </c>
      <c r="E32" s="45" t="s">
        <v>942</v>
      </c>
      <c r="F32" s="47" t="s">
        <v>879</v>
      </c>
    </row>
    <row r="33" spans="1:6" s="43" customFormat="1" ht="14.25" customHeight="1" x14ac:dyDescent="0.2">
      <c r="A33" s="80" t="s">
        <v>1154</v>
      </c>
      <c r="B33" s="81"/>
      <c r="C33" s="50">
        <v>56.7</v>
      </c>
      <c r="D33" s="50">
        <v>0.95</v>
      </c>
      <c r="E33" s="50">
        <v>0</v>
      </c>
      <c r="F33" s="71">
        <v>53.865000000000002</v>
      </c>
    </row>
    <row r="34" spans="1:6" s="43" customFormat="1" ht="14.25" customHeight="1" x14ac:dyDescent="0.2">
      <c r="A34" s="80" t="s">
        <v>1249</v>
      </c>
      <c r="B34" s="81"/>
      <c r="C34" s="50">
        <v>65.260000000000005</v>
      </c>
      <c r="D34" s="50">
        <v>0.4</v>
      </c>
      <c r="E34" s="50">
        <v>0</v>
      </c>
      <c r="F34" s="71">
        <v>26.104000000000003</v>
      </c>
    </row>
    <row r="35" spans="1:6" s="43" customFormat="1" ht="14.25" customHeight="1" x14ac:dyDescent="0.2">
      <c r="A35" s="80" t="s">
        <v>1250</v>
      </c>
      <c r="B35" s="81"/>
      <c r="C35" s="50">
        <v>16.28</v>
      </c>
      <c r="D35" s="50">
        <v>0.5</v>
      </c>
      <c r="E35" s="50">
        <v>0</v>
      </c>
      <c r="F35" s="71">
        <v>8.14</v>
      </c>
    </row>
    <row r="36" spans="1:6" s="43" customFormat="1" ht="14.25" customHeight="1" x14ac:dyDescent="0.2">
      <c r="A36" s="284" t="s">
        <v>1251</v>
      </c>
      <c r="B36" s="285"/>
      <c r="C36" s="50">
        <v>12.22</v>
      </c>
      <c r="D36" s="50">
        <v>0.4</v>
      </c>
      <c r="E36" s="50">
        <v>0</v>
      </c>
      <c r="F36" s="71">
        <v>4.8880000000000008</v>
      </c>
    </row>
    <row r="37" spans="1:6" s="43" customFormat="1" ht="14.25" customHeight="1" x14ac:dyDescent="0.2">
      <c r="A37" s="286"/>
      <c r="B37" s="287"/>
      <c r="C37" s="50">
        <v>23.16</v>
      </c>
      <c r="D37" s="50">
        <v>0.3</v>
      </c>
      <c r="E37" s="50">
        <v>0</v>
      </c>
      <c r="F37" s="71">
        <v>6.9479999999999995</v>
      </c>
    </row>
    <row r="38" spans="1:6" s="43" customFormat="1" ht="14.25" customHeight="1" x14ac:dyDescent="0.2">
      <c r="A38" s="286"/>
      <c r="B38" s="287"/>
      <c r="C38" s="50">
        <v>5.0999999999999996</v>
      </c>
      <c r="D38" s="50">
        <v>0.4</v>
      </c>
      <c r="E38" s="50">
        <v>0</v>
      </c>
      <c r="F38" s="71">
        <v>2.04</v>
      </c>
    </row>
    <row r="39" spans="1:6" s="43" customFormat="1" ht="14.25" customHeight="1" x14ac:dyDescent="0.2">
      <c r="A39" s="286"/>
      <c r="B39" s="287"/>
      <c r="C39" s="50">
        <v>17.7</v>
      </c>
      <c r="D39" s="50">
        <v>0.35</v>
      </c>
      <c r="E39" s="50">
        <v>0</v>
      </c>
      <c r="F39" s="71">
        <v>6.1949999999999994</v>
      </c>
    </row>
    <row r="40" spans="1:6" s="43" customFormat="1" ht="14.25" customHeight="1" x14ac:dyDescent="0.2">
      <c r="A40" s="288"/>
      <c r="B40" s="289"/>
      <c r="C40" s="50">
        <v>19</v>
      </c>
      <c r="D40" s="50">
        <v>0.5</v>
      </c>
      <c r="E40" s="50">
        <v>0</v>
      </c>
      <c r="F40" s="71">
        <v>9.5</v>
      </c>
    </row>
    <row r="41" spans="1:6" s="43" customFormat="1" ht="30" customHeight="1" x14ac:dyDescent="0.2">
      <c r="A41" s="290" t="s">
        <v>1252</v>
      </c>
      <c r="B41" s="291"/>
      <c r="C41" s="161">
        <v>5.2</v>
      </c>
      <c r="D41" s="161">
        <v>1.7</v>
      </c>
      <c r="E41" s="161">
        <v>0</v>
      </c>
      <c r="F41" s="69">
        <v>8.84</v>
      </c>
    </row>
    <row r="42" spans="1:6" s="43" customFormat="1" ht="14.25" customHeight="1" x14ac:dyDescent="0.2">
      <c r="A42" s="80" t="s">
        <v>1253</v>
      </c>
      <c r="B42" s="81"/>
      <c r="C42" s="50">
        <v>125</v>
      </c>
      <c r="D42" s="50">
        <v>0.2</v>
      </c>
      <c r="E42" s="50">
        <v>0</v>
      </c>
      <c r="F42" s="71">
        <v>25</v>
      </c>
    </row>
    <row r="43" spans="1:6" s="43" customFormat="1" ht="14.25" customHeight="1" x14ac:dyDescent="0.2">
      <c r="A43" s="80" t="s">
        <v>1254</v>
      </c>
      <c r="B43" s="81"/>
      <c r="C43" s="50">
        <v>4</v>
      </c>
      <c r="D43" s="50">
        <v>0.2</v>
      </c>
      <c r="E43" s="50">
        <v>0</v>
      </c>
      <c r="F43" s="71">
        <v>0.8</v>
      </c>
    </row>
    <row r="44" spans="1:6" s="49" customFormat="1" ht="30" customHeight="1" x14ac:dyDescent="0.2">
      <c r="A44" s="290" t="s">
        <v>1255</v>
      </c>
      <c r="B44" s="291"/>
      <c r="C44" s="161">
        <v>51.89</v>
      </c>
      <c r="D44" s="161">
        <v>0.5</v>
      </c>
      <c r="E44" s="161">
        <v>0</v>
      </c>
      <c r="F44" s="69">
        <v>25.945</v>
      </c>
    </row>
    <row r="45" spans="1:6" s="43" customFormat="1" ht="15.75" customHeight="1" x14ac:dyDescent="0.2">
      <c r="A45" s="284" t="s">
        <v>1256</v>
      </c>
      <c r="B45" s="285"/>
      <c r="C45" s="161">
        <v>98.830000000000013</v>
      </c>
      <c r="D45" s="161">
        <v>0.5</v>
      </c>
      <c r="E45" s="161">
        <v>0</v>
      </c>
      <c r="F45" s="71">
        <v>49.415000000000006</v>
      </c>
    </row>
    <row r="46" spans="1:6" s="43" customFormat="1" ht="15.75" customHeight="1" x14ac:dyDescent="0.2">
      <c r="A46" s="286"/>
      <c r="B46" s="287"/>
      <c r="C46" s="161">
        <v>12.5</v>
      </c>
      <c r="D46" s="161">
        <v>0.4</v>
      </c>
      <c r="E46" s="161">
        <v>0</v>
      </c>
      <c r="F46" s="69">
        <v>5</v>
      </c>
    </row>
    <row r="47" spans="1:6" s="43" customFormat="1" ht="15.75" customHeight="1" x14ac:dyDescent="0.2">
      <c r="A47" s="288"/>
      <c r="B47" s="289"/>
      <c r="C47" s="161">
        <v>47.36</v>
      </c>
      <c r="D47" s="161">
        <v>0.1</v>
      </c>
      <c r="E47" s="161">
        <v>0</v>
      </c>
      <c r="F47" s="69">
        <v>4.7359999999999998</v>
      </c>
    </row>
    <row r="48" spans="1:6" s="49" customFormat="1" ht="15.75" customHeight="1" x14ac:dyDescent="0.2">
      <c r="A48" s="284" t="s">
        <v>1257</v>
      </c>
      <c r="B48" s="285"/>
      <c r="C48" s="161">
        <v>24.38</v>
      </c>
      <c r="D48" s="161">
        <v>0.65</v>
      </c>
      <c r="E48" s="161">
        <v>0</v>
      </c>
      <c r="F48" s="69">
        <v>15.847</v>
      </c>
    </row>
    <row r="49" spans="1:6" s="49" customFormat="1" ht="15.75" customHeight="1" x14ac:dyDescent="0.2">
      <c r="A49" s="286"/>
      <c r="B49" s="287"/>
      <c r="C49" s="161">
        <v>24.38</v>
      </c>
      <c r="D49" s="161">
        <v>0.65</v>
      </c>
      <c r="E49" s="161">
        <v>0</v>
      </c>
      <c r="F49" s="69">
        <v>15.847</v>
      </c>
    </row>
    <row r="50" spans="1:6" s="49" customFormat="1" ht="15.75" customHeight="1" x14ac:dyDescent="0.2">
      <c r="A50" s="288"/>
      <c r="B50" s="289"/>
      <c r="C50" s="161">
        <v>10.08</v>
      </c>
      <c r="D50" s="161">
        <v>0.65</v>
      </c>
      <c r="E50" s="161">
        <v>0</v>
      </c>
      <c r="F50" s="69">
        <v>6.5520000000000005</v>
      </c>
    </row>
    <row r="51" spans="1:6" s="49" customFormat="1" ht="15.75" customHeight="1" x14ac:dyDescent="0.2">
      <c r="A51" s="169" t="s">
        <v>1258</v>
      </c>
      <c r="B51" s="170"/>
      <c r="C51" s="161">
        <v>109.31</v>
      </c>
      <c r="D51" s="161">
        <v>0.2</v>
      </c>
      <c r="E51" s="161">
        <v>0</v>
      </c>
      <c r="F51" s="69">
        <v>21.862000000000002</v>
      </c>
    </row>
    <row r="52" spans="1:6" s="49" customFormat="1" ht="15.75" customHeight="1" x14ac:dyDescent="0.2">
      <c r="A52" s="163" t="s">
        <v>1259</v>
      </c>
      <c r="B52" s="170"/>
      <c r="C52" s="161">
        <v>4</v>
      </c>
      <c r="D52" s="161">
        <v>0.7</v>
      </c>
      <c r="E52" s="161">
        <v>0</v>
      </c>
      <c r="F52" s="69">
        <v>2.8</v>
      </c>
    </row>
    <row r="53" spans="1:6" s="49" customFormat="1" ht="15.75" customHeight="1" x14ac:dyDescent="0.2">
      <c r="A53" s="163" t="s">
        <v>1260</v>
      </c>
      <c r="B53" s="170"/>
      <c r="C53" s="161">
        <v>4.8</v>
      </c>
      <c r="D53" s="161">
        <v>0.4</v>
      </c>
      <c r="E53" s="161">
        <v>0</v>
      </c>
      <c r="F53" s="69">
        <v>1.92</v>
      </c>
    </row>
    <row r="54" spans="1:6" s="49" customFormat="1" ht="15.75" customHeight="1" x14ac:dyDescent="0.2">
      <c r="A54" s="163" t="s">
        <v>1261</v>
      </c>
      <c r="B54" s="170"/>
      <c r="C54" s="161">
        <v>5.65</v>
      </c>
      <c r="D54" s="161">
        <v>2</v>
      </c>
      <c r="E54" s="161">
        <v>0</v>
      </c>
      <c r="F54" s="69">
        <v>11.3</v>
      </c>
    </row>
    <row r="55" spans="1:6" s="49" customFormat="1" ht="15.75" customHeight="1" x14ac:dyDescent="0.2">
      <c r="A55" s="163" t="s">
        <v>1262</v>
      </c>
      <c r="B55" s="170"/>
      <c r="C55" s="161">
        <v>27.67</v>
      </c>
      <c r="D55" s="161">
        <v>0.3</v>
      </c>
      <c r="E55" s="161">
        <v>0</v>
      </c>
      <c r="F55" s="69">
        <v>8.3010000000000002</v>
      </c>
    </row>
    <row r="56" spans="1:6" s="49" customFormat="1" ht="16.5" customHeight="1" x14ac:dyDescent="0.2">
      <c r="A56" s="242" t="s">
        <v>1238</v>
      </c>
      <c r="B56" s="243"/>
      <c r="C56" s="243"/>
      <c r="D56" s="243"/>
      <c r="E56" s="243"/>
      <c r="F56" s="69">
        <v>321.84500000000008</v>
      </c>
    </row>
    <row r="57" spans="1:6" s="39" customFormat="1" ht="14.25" customHeight="1" x14ac:dyDescent="0.2">
      <c r="A57" s="242" t="s">
        <v>1235</v>
      </c>
      <c r="B57" s="243"/>
      <c r="C57" s="243"/>
      <c r="D57" s="243"/>
      <c r="E57" s="243"/>
      <c r="F57" s="46">
        <v>321.85000000000002</v>
      </c>
    </row>
    <row r="58" spans="1:6" s="39" customFormat="1" ht="15.75" customHeight="1" x14ac:dyDescent="0.2">
      <c r="A58" s="279" t="s">
        <v>1236</v>
      </c>
      <c r="B58" s="280"/>
      <c r="C58" s="280"/>
      <c r="D58" s="280"/>
      <c r="E58" s="280"/>
      <c r="F58" s="124">
        <v>275.66000000000003</v>
      </c>
    </row>
    <row r="59" spans="1:6" s="39" customFormat="1" ht="15.75" customHeight="1" x14ac:dyDescent="0.2">
      <c r="A59" s="245" t="s">
        <v>1237</v>
      </c>
      <c r="B59" s="246"/>
      <c r="C59" s="246"/>
      <c r="D59" s="246"/>
      <c r="E59" s="246"/>
      <c r="F59" s="68">
        <v>46.185000000000059</v>
      </c>
    </row>
    <row r="60" spans="1:6" ht="14.25" customHeight="1" x14ac:dyDescent="0.2">
      <c r="A60" s="281"/>
      <c r="B60" s="282"/>
      <c r="C60" s="282"/>
      <c r="D60" s="88"/>
      <c r="E60" s="88"/>
      <c r="F60" s="89"/>
    </row>
    <row r="61" spans="1:6" s="39" customFormat="1" ht="27" customHeight="1" x14ac:dyDescent="0.2">
      <c r="A61" s="41" t="s">
        <v>964</v>
      </c>
      <c r="B61" s="253" t="s">
        <v>143</v>
      </c>
      <c r="C61" s="254"/>
      <c r="D61" s="254"/>
      <c r="E61" s="254"/>
      <c r="F61" s="255"/>
    </row>
    <row r="62" spans="1:6" s="43" customFormat="1" ht="14.25" customHeight="1" x14ac:dyDescent="0.2">
      <c r="A62" s="274" t="s">
        <v>821</v>
      </c>
      <c r="B62" s="275"/>
      <c r="C62" s="275" t="s">
        <v>824</v>
      </c>
      <c r="D62" s="275"/>
      <c r="E62" s="45" t="s">
        <v>823</v>
      </c>
      <c r="F62" s="47" t="s">
        <v>879</v>
      </c>
    </row>
    <row r="63" spans="1:6" s="43" customFormat="1" ht="14.25" customHeight="1" x14ac:dyDescent="0.2">
      <c r="A63" s="80" t="s">
        <v>1104</v>
      </c>
      <c r="B63" s="81"/>
      <c r="C63" s="276">
        <v>25.24</v>
      </c>
      <c r="D63" s="276"/>
      <c r="E63" s="50">
        <v>1.4</v>
      </c>
      <c r="F63" s="71">
        <v>35.335999999999999</v>
      </c>
    </row>
    <row r="64" spans="1:6" s="43" customFormat="1" ht="14.25" customHeight="1" x14ac:dyDescent="0.2">
      <c r="A64" s="283" t="s">
        <v>1105</v>
      </c>
      <c r="B64" s="81"/>
      <c r="C64" s="276">
        <v>10.8</v>
      </c>
      <c r="D64" s="276"/>
      <c r="E64" s="50">
        <v>2.6</v>
      </c>
      <c r="F64" s="71">
        <v>28.080000000000002</v>
      </c>
    </row>
    <row r="65" spans="1:6" s="43" customFormat="1" ht="14.25" customHeight="1" x14ac:dyDescent="0.2">
      <c r="A65" s="278"/>
      <c r="B65" s="81"/>
      <c r="C65" s="276">
        <v>0.8</v>
      </c>
      <c r="D65" s="276"/>
      <c r="E65" s="50">
        <v>1.4</v>
      </c>
      <c r="F65" s="71">
        <v>1.1199999999999999</v>
      </c>
    </row>
    <row r="66" spans="1:6" s="43" customFormat="1" ht="14.25" customHeight="1" x14ac:dyDescent="0.2">
      <c r="A66" s="283" t="s">
        <v>1106</v>
      </c>
      <c r="B66" s="81"/>
      <c r="C66" s="276">
        <v>3.1</v>
      </c>
      <c r="D66" s="276"/>
      <c r="E66" s="50">
        <v>2</v>
      </c>
      <c r="F66" s="71">
        <v>6.2</v>
      </c>
    </row>
    <row r="67" spans="1:6" s="43" customFormat="1" ht="14.25" customHeight="1" x14ac:dyDescent="0.2">
      <c r="A67" s="277"/>
      <c r="B67" s="81"/>
      <c r="C67" s="276">
        <v>4.84</v>
      </c>
      <c r="D67" s="276"/>
      <c r="E67" s="50">
        <v>1.0799999999999998</v>
      </c>
      <c r="F67" s="71">
        <v>5.227199999999999</v>
      </c>
    </row>
    <row r="68" spans="1:6" s="43" customFormat="1" ht="14.25" customHeight="1" x14ac:dyDescent="0.2">
      <c r="A68" s="278"/>
      <c r="B68" s="81"/>
      <c r="C68" s="276">
        <v>2.87</v>
      </c>
      <c r="D68" s="276"/>
      <c r="E68" s="50">
        <v>2</v>
      </c>
      <c r="F68" s="71">
        <v>5.74</v>
      </c>
    </row>
    <row r="69" spans="1:6" s="43" customFormat="1" ht="14.25" customHeight="1" x14ac:dyDescent="0.2">
      <c r="A69" s="80" t="s">
        <v>1107</v>
      </c>
      <c r="B69" s="81"/>
      <c r="C69" s="276">
        <v>15.8</v>
      </c>
      <c r="D69" s="276"/>
      <c r="E69" s="50">
        <v>2</v>
      </c>
      <c r="F69" s="71">
        <v>31.6</v>
      </c>
    </row>
    <row r="70" spans="1:6" s="43" customFormat="1" ht="14.25" customHeight="1" x14ac:dyDescent="0.2">
      <c r="A70" s="80" t="s">
        <v>1108</v>
      </c>
      <c r="B70" s="81"/>
      <c r="C70" s="276">
        <v>10.8</v>
      </c>
      <c r="D70" s="276"/>
      <c r="E70" s="50">
        <v>2.5</v>
      </c>
      <c r="F70" s="71">
        <v>27</v>
      </c>
    </row>
    <row r="71" spans="1:6" s="43" customFormat="1" ht="14.25" customHeight="1" x14ac:dyDescent="0.2">
      <c r="A71" s="283" t="s">
        <v>889</v>
      </c>
      <c r="B71" s="81"/>
      <c r="C71" s="276">
        <v>1.8</v>
      </c>
      <c r="D71" s="276"/>
      <c r="E71" s="50">
        <v>3.4</v>
      </c>
      <c r="F71" s="71">
        <v>6.12</v>
      </c>
    </row>
    <row r="72" spans="1:6" s="43" customFormat="1" ht="14.25" customHeight="1" x14ac:dyDescent="0.2">
      <c r="A72" s="277"/>
      <c r="B72" s="81"/>
      <c r="C72" s="276">
        <v>2.2799999999999998</v>
      </c>
      <c r="D72" s="276"/>
      <c r="E72" s="50">
        <v>1.8</v>
      </c>
      <c r="F72" s="71">
        <v>4.1040000000000001</v>
      </c>
    </row>
    <row r="73" spans="1:6" s="43" customFormat="1" ht="14.25" customHeight="1" x14ac:dyDescent="0.2">
      <c r="A73" s="277"/>
      <c r="B73" s="81"/>
      <c r="C73" s="276">
        <v>8.8000000000000007</v>
      </c>
      <c r="D73" s="276"/>
      <c r="E73" s="50">
        <v>2.93</v>
      </c>
      <c r="F73" s="71">
        <v>25.784000000000002</v>
      </c>
    </row>
    <row r="74" spans="1:6" s="43" customFormat="1" ht="14.25" customHeight="1" x14ac:dyDescent="0.2">
      <c r="A74" s="278"/>
      <c r="B74" s="81"/>
      <c r="C74" s="276">
        <v>45.92</v>
      </c>
      <c r="D74" s="276"/>
      <c r="E74" s="50">
        <v>3.06</v>
      </c>
      <c r="F74" s="71">
        <v>140.51520000000002</v>
      </c>
    </row>
    <row r="75" spans="1:6" s="43" customFormat="1" ht="14.25" hidden="1" customHeight="1" x14ac:dyDescent="0.2">
      <c r="A75" s="277"/>
      <c r="B75" s="81"/>
      <c r="C75" s="276">
        <v>8.8000000000000007</v>
      </c>
      <c r="D75" s="276"/>
      <c r="E75" s="50">
        <v>2.93</v>
      </c>
      <c r="F75" s="71">
        <v>25.784000000000002</v>
      </c>
    </row>
    <row r="76" spans="1:6" s="43" customFormat="1" ht="14.25" hidden="1" customHeight="1" x14ac:dyDescent="0.2">
      <c r="A76" s="278"/>
      <c r="B76" s="81"/>
      <c r="C76" s="276">
        <v>45.92</v>
      </c>
      <c r="D76" s="276"/>
      <c r="E76" s="50">
        <v>3.06</v>
      </c>
      <c r="F76" s="71">
        <v>140.51520000000002</v>
      </c>
    </row>
    <row r="77" spans="1:6" s="43" customFormat="1" ht="14.25" customHeight="1" x14ac:dyDescent="0.2">
      <c r="A77" s="80"/>
      <c r="B77" s="81"/>
      <c r="C77" s="111"/>
      <c r="D77" s="111"/>
      <c r="E77" s="50"/>
      <c r="F77" s="71"/>
    </row>
    <row r="78" spans="1:6" s="49" customFormat="1" ht="15" customHeight="1" x14ac:dyDescent="0.2">
      <c r="A78" s="242" t="s">
        <v>1778</v>
      </c>
      <c r="B78" s="243"/>
      <c r="C78" s="243"/>
      <c r="D78" s="243"/>
      <c r="E78" s="243"/>
      <c r="F78" s="69">
        <v>316.82640000000004</v>
      </c>
    </row>
    <row r="79" spans="1:6" s="39" customFormat="1" ht="14.25" customHeight="1" x14ac:dyDescent="0.2">
      <c r="A79" s="242" t="s">
        <v>1263</v>
      </c>
      <c r="B79" s="243"/>
      <c r="C79" s="243"/>
      <c r="D79" s="243"/>
      <c r="E79" s="243"/>
      <c r="F79" s="46">
        <v>316.83</v>
      </c>
    </row>
    <row r="80" spans="1:6" s="39" customFormat="1" ht="14.25" customHeight="1" x14ac:dyDescent="0.2">
      <c r="A80" s="242" t="s">
        <v>1264</v>
      </c>
      <c r="B80" s="243"/>
      <c r="C80" s="243"/>
      <c r="D80" s="243"/>
      <c r="E80" s="243"/>
      <c r="F80" s="46">
        <v>123.53</v>
      </c>
    </row>
    <row r="81" spans="1:6" s="39" customFormat="1" ht="16.5" customHeight="1" x14ac:dyDescent="0.2">
      <c r="A81" s="272" t="s">
        <v>1265</v>
      </c>
      <c r="B81" s="273"/>
      <c r="C81" s="273"/>
      <c r="D81" s="273"/>
      <c r="E81" s="273"/>
      <c r="F81" s="171">
        <v>193.29640000000003</v>
      </c>
    </row>
    <row r="82" spans="1:6" x14ac:dyDescent="0.2">
      <c r="A82" s="164"/>
      <c r="B82" s="143"/>
      <c r="C82" s="143"/>
      <c r="D82" s="143"/>
      <c r="E82" s="143"/>
      <c r="F82" s="172"/>
    </row>
    <row r="83" spans="1:6" s="39" customFormat="1" ht="28.35" customHeight="1" x14ac:dyDescent="0.2">
      <c r="A83" s="41" t="s">
        <v>1241</v>
      </c>
      <c r="B83" s="253" t="s">
        <v>1168</v>
      </c>
      <c r="C83" s="254"/>
      <c r="D83" s="254"/>
      <c r="E83" s="254"/>
      <c r="F83" s="255"/>
    </row>
    <row r="84" spans="1:6" s="43" customFormat="1" ht="14.25" customHeight="1" x14ac:dyDescent="0.2">
      <c r="A84" s="274" t="s">
        <v>821</v>
      </c>
      <c r="B84" s="275"/>
      <c r="C84" s="275" t="s">
        <v>824</v>
      </c>
      <c r="D84" s="275"/>
      <c r="E84" s="45" t="s">
        <v>823</v>
      </c>
      <c r="F84" s="47" t="s">
        <v>879</v>
      </c>
    </row>
    <row r="85" spans="1:6" s="43" customFormat="1" ht="14.25" customHeight="1" x14ac:dyDescent="0.2">
      <c r="A85" s="80" t="s">
        <v>1266</v>
      </c>
      <c r="B85" s="81"/>
      <c r="C85" s="276">
        <v>942.37</v>
      </c>
      <c r="D85" s="276"/>
      <c r="E85" s="50">
        <v>0.4</v>
      </c>
      <c r="F85" s="71">
        <v>376.94800000000004</v>
      </c>
    </row>
    <row r="86" spans="1:6" s="43" customFormat="1" ht="14.25" customHeight="1" x14ac:dyDescent="0.2">
      <c r="A86" s="97" t="s">
        <v>1267</v>
      </c>
      <c r="B86" s="105"/>
      <c r="C86" s="276">
        <v>55.49</v>
      </c>
      <c r="D86" s="276"/>
      <c r="E86" s="111">
        <v>0.5</v>
      </c>
      <c r="F86" s="153">
        <v>27.745000000000001</v>
      </c>
    </row>
    <row r="87" spans="1:6" s="43" customFormat="1" ht="14.25" customHeight="1" x14ac:dyDescent="0.2">
      <c r="A87" s="80"/>
      <c r="B87" s="81"/>
      <c r="C87" s="50"/>
      <c r="D87" s="50"/>
      <c r="E87" s="50"/>
      <c r="F87" s="71"/>
    </row>
    <row r="88" spans="1:6" s="49" customFormat="1" ht="15" customHeight="1" x14ac:dyDescent="0.2">
      <c r="A88" s="242" t="s">
        <v>1243</v>
      </c>
      <c r="B88" s="243"/>
      <c r="C88" s="243"/>
      <c r="D88" s="243"/>
      <c r="E88" s="243"/>
      <c r="F88" s="69">
        <v>404.69300000000004</v>
      </c>
    </row>
    <row r="89" spans="1:6" s="39" customFormat="1" ht="14.25" customHeight="1" x14ac:dyDescent="0.2">
      <c r="A89" s="242" t="s">
        <v>1242</v>
      </c>
      <c r="B89" s="243"/>
      <c r="C89" s="243"/>
      <c r="D89" s="243"/>
      <c r="E89" s="243"/>
      <c r="F89" s="46">
        <v>404.69</v>
      </c>
    </row>
    <row r="90" spans="1:6" s="39" customFormat="1" ht="15.75" customHeight="1" x14ac:dyDescent="0.2">
      <c r="A90" s="279" t="s">
        <v>1244</v>
      </c>
      <c r="B90" s="280"/>
      <c r="C90" s="280"/>
      <c r="D90" s="280"/>
      <c r="E90" s="280"/>
      <c r="F90" s="124">
        <v>0</v>
      </c>
    </row>
    <row r="91" spans="1:6" s="39" customFormat="1" ht="15.75" customHeight="1" x14ac:dyDescent="0.2">
      <c r="A91" s="245" t="s">
        <v>1245</v>
      </c>
      <c r="B91" s="246"/>
      <c r="C91" s="246"/>
      <c r="D91" s="246"/>
      <c r="E91" s="246"/>
      <c r="F91" s="68">
        <v>404.69300000000004</v>
      </c>
    </row>
    <row r="92" spans="1:6" x14ac:dyDescent="0.2">
      <c r="A92" s="61"/>
      <c r="B92" s="42"/>
      <c r="C92" s="42"/>
      <c r="D92" s="42"/>
      <c r="E92" s="42"/>
      <c r="F92" s="62"/>
    </row>
  </sheetData>
  <mergeCells count="59">
    <mergeCell ref="C72:D72"/>
    <mergeCell ref="A66:A68"/>
    <mergeCell ref="A71:A74"/>
    <mergeCell ref="C73:D73"/>
    <mergeCell ref="C74:D74"/>
    <mergeCell ref="C67:D67"/>
    <mergeCell ref="C68:D68"/>
    <mergeCell ref="C69:D69"/>
    <mergeCell ref="C70:D70"/>
    <mergeCell ref="C71:D71"/>
    <mergeCell ref="C63:D63"/>
    <mergeCell ref="C64:D64"/>
    <mergeCell ref="C65:D65"/>
    <mergeCell ref="C66:D66"/>
    <mergeCell ref="A64:A65"/>
    <mergeCell ref="A88:E88"/>
    <mergeCell ref="A89:E89"/>
    <mergeCell ref="A90:E90"/>
    <mergeCell ref="A91:E91"/>
    <mergeCell ref="B83:F83"/>
    <mergeCell ref="A84:B84"/>
    <mergeCell ref="C84:D84"/>
    <mergeCell ref="C85:D85"/>
    <mergeCell ref="C86:D86"/>
    <mergeCell ref="A23:A25"/>
    <mergeCell ref="B31:F31"/>
    <mergeCell ref="A36:B40"/>
    <mergeCell ref="A41:B41"/>
    <mergeCell ref="A44:B44"/>
    <mergeCell ref="A27:E27"/>
    <mergeCell ref="A29:E29"/>
    <mergeCell ref="A30:C30"/>
    <mergeCell ref="A28:E28"/>
    <mergeCell ref="A45:B47"/>
    <mergeCell ref="A48:B50"/>
    <mergeCell ref="A56:E56"/>
    <mergeCell ref="A59:E59"/>
    <mergeCell ref="B61:F61"/>
    <mergeCell ref="A10:B10"/>
    <mergeCell ref="A11:A13"/>
    <mergeCell ref="A14:A16"/>
    <mergeCell ref="A17:A19"/>
    <mergeCell ref="A20:A22"/>
    <mergeCell ref="A6:F6"/>
    <mergeCell ref="B8:F8"/>
    <mergeCell ref="B9:F9"/>
    <mergeCell ref="A26:E26"/>
    <mergeCell ref="A81:E81"/>
    <mergeCell ref="A80:E80"/>
    <mergeCell ref="A62:B62"/>
    <mergeCell ref="C62:D62"/>
    <mergeCell ref="C76:D76"/>
    <mergeCell ref="A78:E78"/>
    <mergeCell ref="A79:E79"/>
    <mergeCell ref="C75:D75"/>
    <mergeCell ref="A75:A76"/>
    <mergeCell ref="A57:E57"/>
    <mergeCell ref="A58:E58"/>
    <mergeCell ref="A60:C60"/>
  </mergeCells>
  <printOptions horizontalCentered="1"/>
  <pageMargins left="0.51181102362204722" right="0.51181102362204722" top="0.78740157480314965" bottom="0.78740157480314965" header="0.31496062992125984" footer="0.31496062992125984"/>
  <pageSetup paperSize="9" scale="85" orientation="portrait" horizontalDpi="360" verticalDpi="360" r:id="rId1"/>
  <headerFooter>
    <oddFooter>&amp;R&amp;P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9C3C99-3A20-4970-805B-0E50085FB0D0}">
  <sheetPr>
    <tabColor rgb="FFFFFF00"/>
  </sheetPr>
  <dimension ref="A1:E19"/>
  <sheetViews>
    <sheetView view="pageBreakPreview" topLeftCell="A2" zoomScale="90" zoomScaleNormal="95" zoomScaleSheetLayoutView="90" workbookViewId="0">
      <selection activeCell="F24" sqref="F24"/>
    </sheetView>
  </sheetViews>
  <sheetFormatPr defaultColWidth="9" defaultRowHeight="12.75" x14ac:dyDescent="0.2"/>
  <cols>
    <col min="1" max="1" width="14.625" style="31" customWidth="1"/>
    <col min="2" max="2" width="16.625" style="31" customWidth="1"/>
    <col min="3" max="3" width="19" style="31" customWidth="1"/>
    <col min="4" max="4" width="17.5" style="31" customWidth="1"/>
    <col min="5" max="5" width="12.625" style="38" customWidth="1"/>
    <col min="6" max="16384" width="9" style="29"/>
  </cols>
  <sheetData>
    <row r="1" spans="1:5" hidden="1" x14ac:dyDescent="0.2">
      <c r="A1" s="30"/>
      <c r="E1" s="32"/>
    </row>
    <row r="2" spans="1:5" x14ac:dyDescent="0.2">
      <c r="A2" s="30"/>
      <c r="E2" s="32"/>
    </row>
    <row r="3" spans="1:5" x14ac:dyDescent="0.2">
      <c r="A3" s="34"/>
      <c r="B3" s="34"/>
      <c r="C3" s="35"/>
      <c r="D3" s="35"/>
      <c r="E3" s="54"/>
    </row>
    <row r="4" spans="1:5" x14ac:dyDescent="0.2">
      <c r="A4" s="34" t="s">
        <v>820</v>
      </c>
      <c r="B4" s="34"/>
      <c r="C4" s="35"/>
      <c r="D4" s="35"/>
      <c r="E4" s="54"/>
    </row>
    <row r="5" spans="1:5" x14ac:dyDescent="0.2">
      <c r="A5" s="34" t="s">
        <v>2</v>
      </c>
      <c r="B5" s="34"/>
      <c r="C5" s="35"/>
      <c r="D5" s="35"/>
      <c r="E5" s="54"/>
    </row>
    <row r="6" spans="1:5" x14ac:dyDescent="0.2">
      <c r="A6" s="34" t="s">
        <v>1166</v>
      </c>
      <c r="B6" s="34"/>
      <c r="C6" s="35"/>
      <c r="D6" s="35"/>
      <c r="E6" s="35"/>
    </row>
    <row r="7" spans="1:5" ht="13.5" thickBot="1" x14ac:dyDescent="0.25">
      <c r="A7" s="34"/>
      <c r="B7" s="34"/>
      <c r="C7" s="35"/>
      <c r="D7" s="35"/>
      <c r="E7" s="54"/>
    </row>
    <row r="8" spans="1:5" s="39" customFormat="1" ht="21" customHeight="1" thickBot="1" x14ac:dyDescent="0.25">
      <c r="A8" s="250" t="s">
        <v>1246</v>
      </c>
      <c r="B8" s="251"/>
      <c r="C8" s="251"/>
      <c r="D8" s="251"/>
      <c r="E8" s="252"/>
    </row>
    <row r="9" spans="1:5" x14ac:dyDescent="0.2">
      <c r="A9" s="30"/>
      <c r="E9" s="32"/>
    </row>
    <row r="10" spans="1:5" ht="17.25" customHeight="1" x14ac:dyDescent="0.2">
      <c r="A10" s="40" t="s">
        <v>912</v>
      </c>
      <c r="B10" s="244" t="s">
        <v>153</v>
      </c>
      <c r="C10" s="244"/>
      <c r="D10" s="244"/>
      <c r="E10" s="244"/>
    </row>
    <row r="11" spans="1:5" ht="17.25" customHeight="1" x14ac:dyDescent="0.2">
      <c r="A11" s="125" t="s">
        <v>924</v>
      </c>
      <c r="B11" s="292" t="s">
        <v>174</v>
      </c>
      <c r="C11" s="292"/>
      <c r="D11" s="292"/>
      <c r="E11" s="292"/>
    </row>
    <row r="12" spans="1:5" s="39" customFormat="1" ht="21" customHeight="1" x14ac:dyDescent="0.2">
      <c r="A12" s="41" t="s">
        <v>1078</v>
      </c>
      <c r="B12" s="230" t="s">
        <v>176</v>
      </c>
      <c r="C12" s="230"/>
      <c r="D12" s="230"/>
      <c r="E12" s="230"/>
    </row>
    <row r="13" spans="1:5" ht="12.75" customHeight="1" x14ac:dyDescent="0.2">
      <c r="A13" s="261" t="s">
        <v>1081</v>
      </c>
      <c r="B13" s="262"/>
      <c r="C13" s="262"/>
      <c r="D13" s="262"/>
      <c r="E13" s="126">
        <v>2489.2399999999998</v>
      </c>
    </row>
    <row r="14" spans="1:5" ht="12.75" customHeight="1" x14ac:dyDescent="0.2">
      <c r="A14" s="233"/>
      <c r="B14" s="234"/>
      <c r="C14" s="234"/>
      <c r="D14" s="234"/>
      <c r="E14" s="127"/>
    </row>
    <row r="15" spans="1:5" ht="14.25" customHeight="1" x14ac:dyDescent="0.2">
      <c r="A15" s="231" t="s">
        <v>1079</v>
      </c>
      <c r="B15" s="232"/>
      <c r="C15" s="232"/>
      <c r="D15" s="232"/>
      <c r="E15" s="58">
        <v>2489.2399999999998</v>
      </c>
    </row>
    <row r="16" spans="1:5" ht="14.25" customHeight="1" x14ac:dyDescent="0.2">
      <c r="A16" s="231" t="s">
        <v>1080</v>
      </c>
      <c r="B16" s="232"/>
      <c r="C16" s="232"/>
      <c r="D16" s="232"/>
      <c r="E16" s="58">
        <v>2489.2399999999998</v>
      </c>
    </row>
    <row r="17" spans="1:5" ht="14.25" customHeight="1" x14ac:dyDescent="0.2">
      <c r="A17" s="231" t="s">
        <v>1268</v>
      </c>
      <c r="B17" s="232"/>
      <c r="C17" s="232"/>
      <c r="D17" s="232"/>
      <c r="E17" s="58">
        <v>1284</v>
      </c>
    </row>
    <row r="18" spans="1:5" ht="14.25" customHeight="1" x14ac:dyDescent="0.2">
      <c r="A18" s="247" t="s">
        <v>1269</v>
      </c>
      <c r="B18" s="248"/>
      <c r="C18" s="248"/>
      <c r="D18" s="248"/>
      <c r="E18" s="152">
        <v>1205.2399999999998</v>
      </c>
    </row>
    <row r="19" spans="1:5" x14ac:dyDescent="0.2">
      <c r="A19" s="61"/>
      <c r="B19" s="42"/>
      <c r="C19" s="42"/>
      <c r="D19" s="42"/>
      <c r="E19" s="62"/>
    </row>
  </sheetData>
  <mergeCells count="10">
    <mergeCell ref="A8:E8"/>
    <mergeCell ref="B10:E10"/>
    <mergeCell ref="A17:D17"/>
    <mergeCell ref="A18:D18"/>
    <mergeCell ref="B11:E11"/>
    <mergeCell ref="A13:D13"/>
    <mergeCell ref="A14:D14"/>
    <mergeCell ref="B12:E12"/>
    <mergeCell ref="A15:D15"/>
    <mergeCell ref="A16:D16"/>
  </mergeCells>
  <printOptions horizontalCentered="1"/>
  <pageMargins left="0.51181102362204722" right="0.51181102362204722" top="0.78740157480314965" bottom="0.78740157480314965" header="0.31496062992125984" footer="0.31496062992125984"/>
  <pageSetup paperSize="9" scale="90" orientation="portrait" horizontalDpi="360" verticalDpi="360" r:id="rId1"/>
  <headerFooter>
    <oddFooter>&amp;R&amp;P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479C71-7E24-47DD-9EC1-260AD2797238}">
  <sheetPr>
    <tabColor rgb="FFFFFF00"/>
  </sheetPr>
  <dimension ref="A1:E17"/>
  <sheetViews>
    <sheetView view="pageBreakPreview" zoomScale="90" zoomScaleNormal="95" zoomScaleSheetLayoutView="90" workbookViewId="0">
      <selection activeCell="A16" sqref="A16:C16"/>
    </sheetView>
  </sheetViews>
  <sheetFormatPr defaultColWidth="9" defaultRowHeight="12.75" x14ac:dyDescent="0.2"/>
  <cols>
    <col min="1" max="1" width="14.625" style="31" customWidth="1"/>
    <col min="2" max="2" width="23.625" style="31" customWidth="1"/>
    <col min="3" max="3" width="21" style="31" customWidth="1"/>
    <col min="4" max="4" width="20.125" style="38" customWidth="1"/>
    <col min="5" max="16384" width="9" style="29"/>
  </cols>
  <sheetData>
    <row r="1" spans="1:5" x14ac:dyDescent="0.2">
      <c r="A1" s="34"/>
      <c r="B1" s="34"/>
      <c r="C1" s="35"/>
      <c r="D1" s="54"/>
    </row>
    <row r="2" spans="1:5" x14ac:dyDescent="0.2">
      <c r="A2" s="34" t="s">
        <v>820</v>
      </c>
      <c r="B2" s="34"/>
      <c r="C2" s="35"/>
      <c r="D2" s="54"/>
    </row>
    <row r="3" spans="1:5" x14ac:dyDescent="0.2">
      <c r="A3" s="34" t="s">
        <v>2</v>
      </c>
      <c r="B3" s="34"/>
      <c r="C3" s="35"/>
      <c r="D3" s="54"/>
    </row>
    <row r="4" spans="1:5" x14ac:dyDescent="0.2">
      <c r="A4" s="34" t="s">
        <v>1166</v>
      </c>
      <c r="B4" s="34"/>
      <c r="C4" s="35"/>
      <c r="D4" s="54"/>
    </row>
    <row r="5" spans="1:5" ht="13.5" thickBot="1" x14ac:dyDescent="0.25">
      <c r="A5" s="34"/>
      <c r="B5" s="34"/>
      <c r="C5" s="35"/>
      <c r="D5" s="54"/>
    </row>
    <row r="6" spans="1:5" s="39" customFormat="1" ht="21" customHeight="1" thickBot="1" x14ac:dyDescent="0.25">
      <c r="A6" s="267" t="s">
        <v>1246</v>
      </c>
      <c r="B6" s="251"/>
      <c r="C6" s="251"/>
      <c r="D6" s="268"/>
    </row>
    <row r="7" spans="1:5" x14ac:dyDescent="0.2">
      <c r="A7" s="30"/>
      <c r="D7" s="32"/>
    </row>
    <row r="8" spans="1:5" ht="17.25" customHeight="1" x14ac:dyDescent="0.2">
      <c r="A8" s="40" t="s">
        <v>1838</v>
      </c>
      <c r="B8" s="244" t="s">
        <v>1839</v>
      </c>
      <c r="C8" s="244"/>
      <c r="D8" s="244"/>
    </row>
    <row r="9" spans="1:5" ht="6" customHeight="1" x14ac:dyDescent="0.2">
      <c r="A9" s="293"/>
      <c r="B9" s="294"/>
      <c r="C9" s="111"/>
      <c r="D9" s="102"/>
    </row>
    <row r="10" spans="1:5" s="39" customFormat="1" ht="42" customHeight="1" x14ac:dyDescent="0.2">
      <c r="A10" s="41" t="s">
        <v>1840</v>
      </c>
      <c r="B10" s="253" t="s">
        <v>1841</v>
      </c>
      <c r="C10" s="254"/>
      <c r="D10" s="255"/>
      <c r="E10" s="67"/>
    </row>
    <row r="11" spans="1:5" s="49" customFormat="1" ht="18.75" customHeight="1" x14ac:dyDescent="0.2">
      <c r="A11" s="242" t="s">
        <v>1842</v>
      </c>
      <c r="B11" s="243"/>
      <c r="C11" s="243"/>
      <c r="D11" s="128">
        <v>1</v>
      </c>
    </row>
    <row r="12" spans="1:5" s="49" customFormat="1" ht="15.75" customHeight="1" x14ac:dyDescent="0.2">
      <c r="A12" s="180"/>
      <c r="B12" s="144"/>
      <c r="C12" s="144"/>
      <c r="D12" s="189"/>
    </row>
    <row r="13" spans="1:5" s="49" customFormat="1" ht="16.5" customHeight="1" x14ac:dyDescent="0.2">
      <c r="A13" s="242" t="s">
        <v>1843</v>
      </c>
      <c r="B13" s="243"/>
      <c r="C13" s="243"/>
      <c r="D13" s="128">
        <v>1</v>
      </c>
    </row>
    <row r="14" spans="1:5" s="49" customFormat="1" ht="16.5" customHeight="1" x14ac:dyDescent="0.2">
      <c r="A14" s="242" t="s">
        <v>1844</v>
      </c>
      <c r="B14" s="243"/>
      <c r="C14" s="243"/>
      <c r="D14" s="128">
        <v>1</v>
      </c>
    </row>
    <row r="15" spans="1:5" s="39" customFormat="1" ht="27" customHeight="1" x14ac:dyDescent="0.2">
      <c r="A15" s="242" t="s">
        <v>1845</v>
      </c>
      <c r="B15" s="243"/>
      <c r="C15" s="243"/>
      <c r="D15" s="128">
        <v>0.5</v>
      </c>
    </row>
    <row r="16" spans="1:5" s="39" customFormat="1" ht="27" customHeight="1" x14ac:dyDescent="0.2">
      <c r="A16" s="245" t="s">
        <v>1846</v>
      </c>
      <c r="B16" s="246"/>
      <c r="C16" s="246"/>
      <c r="D16" s="128">
        <f>D11-D15</f>
        <v>0.5</v>
      </c>
    </row>
    <row r="17" spans="1:4" ht="14.25" customHeight="1" x14ac:dyDescent="0.2">
      <c r="A17" s="293"/>
      <c r="B17" s="294"/>
      <c r="C17" s="77"/>
      <c r="D17" s="151"/>
    </row>
  </sheetData>
  <mergeCells count="10">
    <mergeCell ref="A13:C13"/>
    <mergeCell ref="A15:C15"/>
    <mergeCell ref="A16:C16"/>
    <mergeCell ref="A17:B17"/>
    <mergeCell ref="A6:D6"/>
    <mergeCell ref="B8:D8"/>
    <mergeCell ref="A9:B9"/>
    <mergeCell ref="B10:D10"/>
    <mergeCell ref="A11:C11"/>
    <mergeCell ref="A14:C14"/>
  </mergeCells>
  <printOptions horizontalCentered="1"/>
  <pageMargins left="0.51181102362204722" right="0.51181102362204722" top="0.78740157480314965" bottom="0.78740157480314965" header="0.31496062992125984" footer="0.31496062992125984"/>
  <pageSetup paperSize="9" scale="95" orientation="portrait" horizontalDpi="360" verticalDpi="360" r:id="rId1"/>
  <headerFooter>
    <oddFooter>&amp;R&amp;P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D52781-BBEA-4EFE-AC4B-31DEBB5AA14C}">
  <sheetPr>
    <tabColor rgb="FFFFFF00"/>
  </sheetPr>
  <dimension ref="A1:E63"/>
  <sheetViews>
    <sheetView view="pageBreakPreview" zoomScale="90" zoomScaleNormal="95" zoomScaleSheetLayoutView="90" workbookViewId="0">
      <selection activeCell="B20" sqref="B20:E20"/>
    </sheetView>
  </sheetViews>
  <sheetFormatPr defaultColWidth="9" defaultRowHeight="12.75" x14ac:dyDescent="0.2"/>
  <cols>
    <col min="1" max="1" width="17.125" style="31" customWidth="1"/>
    <col min="2" max="2" width="19.125" style="31" customWidth="1"/>
    <col min="3" max="3" width="16.625" style="31" customWidth="1"/>
    <col min="4" max="4" width="16" style="31" customWidth="1"/>
    <col min="5" max="5" width="15" style="38" customWidth="1"/>
    <col min="6" max="16384" width="9" style="29"/>
  </cols>
  <sheetData>
    <row r="1" spans="1:5" x14ac:dyDescent="0.2">
      <c r="A1" s="33"/>
      <c r="B1" s="34"/>
      <c r="C1" s="35"/>
      <c r="D1" s="35"/>
      <c r="E1" s="36"/>
    </row>
    <row r="2" spans="1:5" x14ac:dyDescent="0.2">
      <c r="A2" s="33" t="s">
        <v>820</v>
      </c>
      <c r="B2" s="34"/>
      <c r="C2" s="35"/>
      <c r="D2" s="35"/>
      <c r="E2" s="36"/>
    </row>
    <row r="3" spans="1:5" x14ac:dyDescent="0.2">
      <c r="A3" s="33" t="s">
        <v>2</v>
      </c>
      <c r="B3" s="34"/>
      <c r="C3" s="35"/>
      <c r="D3" s="35"/>
      <c r="E3" s="36"/>
    </row>
    <row r="4" spans="1:5" x14ac:dyDescent="0.2">
      <c r="A4" s="34" t="s">
        <v>1166</v>
      </c>
      <c r="B4" s="34"/>
      <c r="C4" s="35"/>
      <c r="D4" s="35"/>
      <c r="E4" s="35"/>
    </row>
    <row r="5" spans="1:5" ht="13.5" thickBot="1" x14ac:dyDescent="0.25">
      <c r="A5" s="33"/>
      <c r="B5" s="34"/>
      <c r="C5" s="35"/>
      <c r="D5" s="35"/>
      <c r="E5" s="36"/>
    </row>
    <row r="6" spans="1:5" s="39" customFormat="1" ht="21" customHeight="1" thickBot="1" x14ac:dyDescent="0.25">
      <c r="A6" s="250" t="s">
        <v>1246</v>
      </c>
      <c r="B6" s="251"/>
      <c r="C6" s="251"/>
      <c r="D6" s="251"/>
      <c r="E6" s="252"/>
    </row>
    <row r="7" spans="1:5" x14ac:dyDescent="0.2">
      <c r="A7" s="30"/>
      <c r="E7" s="32"/>
    </row>
    <row r="8" spans="1:5" ht="17.25" customHeight="1" x14ac:dyDescent="0.2">
      <c r="A8" s="40" t="s">
        <v>870</v>
      </c>
      <c r="B8" s="244" t="s">
        <v>182</v>
      </c>
      <c r="C8" s="244"/>
      <c r="D8" s="244"/>
      <c r="E8" s="244"/>
    </row>
    <row r="9" spans="1:5" ht="17.25" customHeight="1" x14ac:dyDescent="0.2">
      <c r="A9" s="40" t="s">
        <v>871</v>
      </c>
      <c r="B9" s="244" t="s">
        <v>184</v>
      </c>
      <c r="C9" s="244"/>
      <c r="D9" s="244"/>
      <c r="E9" s="244"/>
    </row>
    <row r="10" spans="1:5" s="39" customFormat="1" ht="26.25" customHeight="1" x14ac:dyDescent="0.2">
      <c r="A10" s="41" t="s">
        <v>967</v>
      </c>
      <c r="B10" s="230" t="s">
        <v>192</v>
      </c>
      <c r="C10" s="230"/>
      <c r="D10" s="230"/>
      <c r="E10" s="230"/>
    </row>
    <row r="11" spans="1:5" s="49" customFormat="1" ht="16.5" customHeight="1" x14ac:dyDescent="0.2">
      <c r="A11" s="297"/>
      <c r="B11" s="298"/>
      <c r="C11" s="301"/>
      <c r="D11" s="301"/>
      <c r="E11" s="98" t="s">
        <v>908</v>
      </c>
    </row>
    <row r="12" spans="1:5" s="49" customFormat="1" ht="16.5" customHeight="1" x14ac:dyDescent="0.2">
      <c r="A12" s="297" t="s">
        <v>968</v>
      </c>
      <c r="B12" s="298"/>
      <c r="C12" s="298"/>
      <c r="D12" s="298"/>
      <c r="E12" s="69">
        <v>1450</v>
      </c>
    </row>
    <row r="13" spans="1:5" s="49" customFormat="1" ht="16.5" customHeight="1" x14ac:dyDescent="0.2">
      <c r="A13" s="72"/>
      <c r="B13" s="83"/>
      <c r="C13" s="302"/>
      <c r="D13" s="302"/>
      <c r="E13" s="69"/>
    </row>
    <row r="14" spans="1:5" s="49" customFormat="1" ht="16.5" customHeight="1" x14ac:dyDescent="0.2">
      <c r="A14" s="242" t="s">
        <v>1109</v>
      </c>
      <c r="B14" s="243"/>
      <c r="C14" s="243"/>
      <c r="D14" s="243"/>
      <c r="E14" s="69">
        <v>1450</v>
      </c>
    </row>
    <row r="15" spans="1:5" s="49" customFormat="1" ht="16.5" customHeight="1" x14ac:dyDescent="0.2">
      <c r="A15" s="242" t="s">
        <v>969</v>
      </c>
      <c r="B15" s="243"/>
      <c r="C15" s="243"/>
      <c r="D15" s="243"/>
      <c r="E15" s="69">
        <v>1986.29</v>
      </c>
    </row>
    <row r="16" spans="1:5" s="49" customFormat="1" ht="16.5" customHeight="1" x14ac:dyDescent="0.2">
      <c r="A16" s="242" t="s">
        <v>1270</v>
      </c>
      <c r="B16" s="243"/>
      <c r="C16" s="243"/>
      <c r="D16" s="243"/>
      <c r="E16" s="69">
        <v>950</v>
      </c>
    </row>
    <row r="17" spans="1:5" s="39" customFormat="1" ht="14.25" customHeight="1" x14ac:dyDescent="0.2">
      <c r="A17" s="245" t="s">
        <v>1271</v>
      </c>
      <c r="B17" s="246"/>
      <c r="C17" s="246"/>
      <c r="D17" s="246"/>
      <c r="E17" s="87">
        <v>500</v>
      </c>
    </row>
    <row r="18" spans="1:5" ht="14.25" customHeight="1" x14ac:dyDescent="0.2">
      <c r="A18" s="295"/>
      <c r="B18" s="296"/>
      <c r="C18" s="48"/>
      <c r="D18" s="48"/>
      <c r="E18" s="58"/>
    </row>
    <row r="19" spans="1:5" ht="17.25" customHeight="1" x14ac:dyDescent="0.2">
      <c r="A19" s="40" t="s">
        <v>885</v>
      </c>
      <c r="B19" s="244" t="s">
        <v>194</v>
      </c>
      <c r="C19" s="244"/>
      <c r="D19" s="244"/>
      <c r="E19" s="244"/>
    </row>
    <row r="20" spans="1:5" s="39" customFormat="1" ht="42.75" customHeight="1" x14ac:dyDescent="0.2">
      <c r="A20" s="41" t="s">
        <v>886</v>
      </c>
      <c r="B20" s="230" t="s">
        <v>196</v>
      </c>
      <c r="C20" s="230"/>
      <c r="D20" s="230"/>
      <c r="E20" s="230"/>
    </row>
    <row r="21" spans="1:5" s="49" customFormat="1" ht="16.5" customHeight="1" x14ac:dyDescent="0.2">
      <c r="A21" s="297" t="s">
        <v>821</v>
      </c>
      <c r="B21" s="298"/>
      <c r="C21" s="73"/>
      <c r="D21" s="73" t="s">
        <v>895</v>
      </c>
      <c r="E21" s="69" t="s">
        <v>875</v>
      </c>
    </row>
    <row r="22" spans="1:5" s="49" customFormat="1" ht="16.5" customHeight="1" x14ac:dyDescent="0.2">
      <c r="A22" s="72" t="s">
        <v>898</v>
      </c>
      <c r="B22" s="70"/>
      <c r="C22" s="70"/>
      <c r="D22" s="82">
        <v>278.87599999999998</v>
      </c>
      <c r="E22" s="69">
        <v>278.87599999999998</v>
      </c>
    </row>
    <row r="23" spans="1:5" s="49" customFormat="1" ht="16.5" customHeight="1" x14ac:dyDescent="0.2">
      <c r="A23" s="97" t="s">
        <v>899</v>
      </c>
      <c r="B23" s="70"/>
      <c r="C23" s="70"/>
      <c r="D23" s="82">
        <v>61.965000000000003</v>
      </c>
      <c r="E23" s="69">
        <v>61.965000000000003</v>
      </c>
    </row>
    <row r="24" spans="1:5" s="49" customFormat="1" ht="29.25" customHeight="1" x14ac:dyDescent="0.2">
      <c r="A24" s="72" t="s">
        <v>900</v>
      </c>
      <c r="B24" s="70"/>
      <c r="C24" s="70"/>
      <c r="D24" s="99">
        <v>374.58700000000005</v>
      </c>
      <c r="E24" s="69">
        <v>374.58700000000005</v>
      </c>
    </row>
    <row r="25" spans="1:5" s="49" customFormat="1" ht="15.75" customHeight="1" x14ac:dyDescent="0.2">
      <c r="A25" s="100" t="s">
        <v>901</v>
      </c>
      <c r="B25" s="70"/>
      <c r="C25" s="70"/>
      <c r="D25" s="82">
        <v>85.323000000000008</v>
      </c>
      <c r="E25" s="69">
        <v>85.323000000000008</v>
      </c>
    </row>
    <row r="26" spans="1:5" s="49" customFormat="1" ht="15.75" customHeight="1" x14ac:dyDescent="0.2">
      <c r="A26" s="100" t="s">
        <v>902</v>
      </c>
      <c r="B26" s="70"/>
      <c r="C26" s="70"/>
      <c r="D26" s="82">
        <v>445.03699999999998</v>
      </c>
      <c r="E26" s="69">
        <v>445.03699999999998</v>
      </c>
    </row>
    <row r="27" spans="1:5" s="49" customFormat="1" ht="15.75" customHeight="1" x14ac:dyDescent="0.2">
      <c r="A27" s="100" t="s">
        <v>903</v>
      </c>
      <c r="B27" s="70"/>
      <c r="C27" s="70"/>
      <c r="D27" s="82">
        <v>106.07999999999998</v>
      </c>
      <c r="E27" s="69">
        <v>106.07999999999998</v>
      </c>
    </row>
    <row r="28" spans="1:5" s="49" customFormat="1" ht="16.5" customHeight="1" x14ac:dyDescent="0.2">
      <c r="A28" s="100" t="s">
        <v>904</v>
      </c>
      <c r="B28" s="70"/>
      <c r="C28" s="70"/>
      <c r="D28" s="82">
        <v>325.81600000000003</v>
      </c>
      <c r="E28" s="69">
        <v>325.81600000000003</v>
      </c>
    </row>
    <row r="29" spans="1:5" s="49" customFormat="1" ht="16.5" customHeight="1" x14ac:dyDescent="0.2">
      <c r="A29" s="100" t="s">
        <v>923</v>
      </c>
      <c r="B29" s="70"/>
      <c r="C29" s="70"/>
      <c r="D29" s="82">
        <v>325.81600000000003</v>
      </c>
      <c r="E29" s="69">
        <v>325.81600000000003</v>
      </c>
    </row>
    <row r="30" spans="1:5" s="49" customFormat="1" ht="16.5" customHeight="1" x14ac:dyDescent="0.2">
      <c r="A30" s="100" t="s">
        <v>943</v>
      </c>
      <c r="B30" s="70"/>
      <c r="C30" s="70"/>
      <c r="D30" s="82">
        <v>325.81600000000003</v>
      </c>
      <c r="E30" s="69">
        <v>325.81600000000003</v>
      </c>
    </row>
    <row r="31" spans="1:5" s="49" customFormat="1" ht="16.5" customHeight="1" x14ac:dyDescent="0.2">
      <c r="A31" s="100" t="s">
        <v>944</v>
      </c>
      <c r="B31" s="70"/>
      <c r="C31" s="70"/>
      <c r="D31" s="82">
        <v>321.32600000000008</v>
      </c>
      <c r="E31" s="69">
        <v>321.32600000000008</v>
      </c>
    </row>
    <row r="32" spans="1:5" s="49" customFormat="1" ht="16.5" customHeight="1" x14ac:dyDescent="0.2">
      <c r="A32" s="100" t="s">
        <v>945</v>
      </c>
      <c r="B32" s="70"/>
      <c r="C32" s="70"/>
      <c r="D32" s="82">
        <v>20.64</v>
      </c>
      <c r="E32" s="69">
        <v>20.64</v>
      </c>
    </row>
    <row r="33" spans="1:5" s="49" customFormat="1" ht="16.5" customHeight="1" x14ac:dyDescent="0.2">
      <c r="A33" s="100" t="s">
        <v>1082</v>
      </c>
      <c r="B33" s="70"/>
      <c r="C33" s="70"/>
      <c r="D33" s="82">
        <v>74.647999999999996</v>
      </c>
      <c r="E33" s="69">
        <v>74.647999999999996</v>
      </c>
    </row>
    <row r="34" spans="1:5" s="49" customFormat="1" ht="16.5" customHeight="1" x14ac:dyDescent="0.2">
      <c r="A34" s="100" t="s">
        <v>946</v>
      </c>
      <c r="B34" s="70"/>
      <c r="C34" s="70"/>
      <c r="D34" s="82">
        <v>691.06250000000023</v>
      </c>
      <c r="E34" s="69">
        <v>691.06250000000023</v>
      </c>
    </row>
    <row r="35" spans="1:5" s="49" customFormat="1" ht="16.5" customHeight="1" x14ac:dyDescent="0.2">
      <c r="A35" s="97" t="s">
        <v>905</v>
      </c>
      <c r="B35" s="70"/>
      <c r="C35" s="70"/>
      <c r="D35" s="82">
        <v>139.95499999999998</v>
      </c>
      <c r="E35" s="69">
        <v>139.95499999999998</v>
      </c>
    </row>
    <row r="36" spans="1:5" s="49" customFormat="1" ht="16.5" customHeight="1" x14ac:dyDescent="0.2">
      <c r="A36" s="97" t="s">
        <v>947</v>
      </c>
      <c r="B36" s="70"/>
      <c r="C36" s="70"/>
      <c r="D36" s="82">
        <v>20.625</v>
      </c>
      <c r="E36" s="69">
        <v>20.625</v>
      </c>
    </row>
    <row r="37" spans="1:5" s="49" customFormat="1" ht="16.5" customHeight="1" x14ac:dyDescent="0.2">
      <c r="A37" s="97" t="s">
        <v>1083</v>
      </c>
      <c r="B37" s="70"/>
      <c r="C37" s="70"/>
      <c r="D37" s="82">
        <v>21.294</v>
      </c>
      <c r="E37" s="69">
        <v>21.294</v>
      </c>
    </row>
    <row r="38" spans="1:5" s="49" customFormat="1" ht="16.5" customHeight="1" x14ac:dyDescent="0.2">
      <c r="A38" s="97" t="s">
        <v>948</v>
      </c>
      <c r="B38" s="70"/>
      <c r="C38" s="70"/>
      <c r="D38" s="82">
        <v>18.285</v>
      </c>
      <c r="E38" s="69">
        <v>18.285</v>
      </c>
    </row>
    <row r="39" spans="1:5" s="49" customFormat="1" ht="16.5" customHeight="1" x14ac:dyDescent="0.2">
      <c r="A39" s="97" t="s">
        <v>1276</v>
      </c>
      <c r="B39" s="70"/>
      <c r="C39" s="70"/>
      <c r="D39" s="82">
        <v>87.448000000000008</v>
      </c>
      <c r="E39" s="69">
        <v>87.448000000000008</v>
      </c>
    </row>
    <row r="40" spans="1:5" s="49" customFormat="1" ht="16.5" customHeight="1" x14ac:dyDescent="0.2">
      <c r="A40" s="97" t="s">
        <v>1277</v>
      </c>
      <c r="B40" s="70"/>
      <c r="C40" s="70"/>
      <c r="D40" s="82">
        <v>113.4</v>
      </c>
      <c r="E40" s="69">
        <v>113.4</v>
      </c>
    </row>
    <row r="41" spans="1:5" s="49" customFormat="1" ht="16.5" customHeight="1" x14ac:dyDescent="0.2">
      <c r="A41" s="97"/>
      <c r="B41" s="70"/>
      <c r="C41" s="70"/>
      <c r="D41" s="82"/>
      <c r="E41" s="69"/>
    </row>
    <row r="42" spans="1:5" s="49" customFormat="1" ht="16.5" customHeight="1" x14ac:dyDescent="0.2">
      <c r="A42" s="242" t="s">
        <v>1112</v>
      </c>
      <c r="B42" s="243"/>
      <c r="C42" s="243"/>
      <c r="D42" s="243"/>
      <c r="E42" s="69">
        <v>3837.9994999999999</v>
      </c>
    </row>
    <row r="43" spans="1:5" s="49" customFormat="1" ht="16.5" customHeight="1" x14ac:dyDescent="0.2">
      <c r="A43" s="242" t="s">
        <v>949</v>
      </c>
      <c r="B43" s="243"/>
      <c r="C43" s="243"/>
      <c r="D43" s="243"/>
      <c r="E43" s="69">
        <v>3838</v>
      </c>
    </row>
    <row r="44" spans="1:5" s="49" customFormat="1" ht="16.5" customHeight="1" x14ac:dyDescent="0.2">
      <c r="A44" s="242" t="s">
        <v>1272</v>
      </c>
      <c r="B44" s="243"/>
      <c r="C44" s="243"/>
      <c r="D44" s="243"/>
      <c r="E44" s="69">
        <v>3618.87</v>
      </c>
    </row>
    <row r="45" spans="1:5" s="39" customFormat="1" ht="14.25" customHeight="1" x14ac:dyDescent="0.2">
      <c r="A45" s="245" t="s">
        <v>1273</v>
      </c>
      <c r="B45" s="246"/>
      <c r="C45" s="246"/>
      <c r="D45" s="246"/>
      <c r="E45" s="87">
        <v>219.12950000000001</v>
      </c>
    </row>
    <row r="46" spans="1:5" ht="14.25" customHeight="1" x14ac:dyDescent="0.2">
      <c r="A46" s="295"/>
      <c r="B46" s="296"/>
      <c r="C46" s="48"/>
      <c r="D46" s="48"/>
      <c r="E46" s="58"/>
    </row>
    <row r="47" spans="1:5" s="39" customFormat="1" ht="42.75" customHeight="1" x14ac:dyDescent="0.2">
      <c r="A47" s="41" t="s">
        <v>887</v>
      </c>
      <c r="B47" s="230" t="s">
        <v>198</v>
      </c>
      <c r="C47" s="230"/>
      <c r="D47" s="230"/>
      <c r="E47" s="230"/>
    </row>
    <row r="48" spans="1:5" s="49" customFormat="1" ht="16.5" customHeight="1" x14ac:dyDescent="0.2">
      <c r="A48" s="297" t="s">
        <v>821</v>
      </c>
      <c r="B48" s="298"/>
      <c r="C48" s="73"/>
      <c r="D48" s="73" t="s">
        <v>895</v>
      </c>
      <c r="E48" s="69" t="s">
        <v>875</v>
      </c>
    </row>
    <row r="49" spans="1:5" s="49" customFormat="1" ht="16.5" customHeight="1" x14ac:dyDescent="0.2">
      <c r="A49" s="299" t="s">
        <v>1084</v>
      </c>
      <c r="B49" s="300"/>
      <c r="C49" s="300"/>
      <c r="D49" s="82">
        <v>3837.9994999999999</v>
      </c>
      <c r="E49" s="69">
        <v>3837.9994999999999</v>
      </c>
    </row>
    <row r="50" spans="1:5" s="49" customFormat="1" ht="16.5" customHeight="1" x14ac:dyDescent="0.2">
      <c r="A50" s="242" t="s">
        <v>896</v>
      </c>
      <c r="B50" s="243"/>
      <c r="C50" s="243"/>
      <c r="D50" s="243"/>
      <c r="E50" s="69">
        <v>3837.9994999999999</v>
      </c>
    </row>
    <row r="51" spans="1:5" s="49" customFormat="1" ht="16.5" customHeight="1" x14ac:dyDescent="0.2">
      <c r="A51" s="242" t="s">
        <v>897</v>
      </c>
      <c r="B51" s="243"/>
      <c r="C51" s="243"/>
      <c r="D51" s="243"/>
      <c r="E51" s="69">
        <v>3618.87</v>
      </c>
    </row>
    <row r="52" spans="1:5" s="49" customFormat="1" ht="16.5" customHeight="1" x14ac:dyDescent="0.2">
      <c r="A52" s="242" t="s">
        <v>1274</v>
      </c>
      <c r="B52" s="243"/>
      <c r="C52" s="243"/>
      <c r="D52" s="243"/>
      <c r="E52" s="69">
        <v>3618.87</v>
      </c>
    </row>
    <row r="53" spans="1:5" s="39" customFormat="1" ht="14.25" customHeight="1" x14ac:dyDescent="0.2">
      <c r="A53" s="245" t="s">
        <v>1275</v>
      </c>
      <c r="B53" s="246"/>
      <c r="C53" s="246"/>
      <c r="D53" s="246"/>
      <c r="E53" s="87">
        <v>219.12950000000001</v>
      </c>
    </row>
    <row r="54" spans="1:5" ht="14.25" customHeight="1" x14ac:dyDescent="0.2">
      <c r="A54" s="295"/>
      <c r="B54" s="296"/>
      <c r="C54" s="48"/>
      <c r="D54" s="48"/>
      <c r="E54" s="58"/>
    </row>
    <row r="55" spans="1:5" ht="17.25" customHeight="1" x14ac:dyDescent="0.2">
      <c r="A55" s="40" t="s">
        <v>925</v>
      </c>
      <c r="B55" s="244" t="s">
        <v>200</v>
      </c>
      <c r="C55" s="244"/>
      <c r="D55" s="244"/>
      <c r="E55" s="244"/>
    </row>
    <row r="56" spans="1:5" s="39" customFormat="1" ht="25.5" customHeight="1" x14ac:dyDescent="0.2">
      <c r="A56" s="41" t="s">
        <v>926</v>
      </c>
      <c r="B56" s="230" t="s">
        <v>202</v>
      </c>
      <c r="C56" s="230"/>
      <c r="D56" s="230"/>
      <c r="E56" s="230"/>
    </row>
    <row r="57" spans="1:5" s="49" customFormat="1" ht="16.5" customHeight="1" x14ac:dyDescent="0.2">
      <c r="A57" s="297" t="s">
        <v>821</v>
      </c>
      <c r="B57" s="298"/>
      <c r="C57" s="73"/>
      <c r="D57" s="73" t="s">
        <v>1114</v>
      </c>
      <c r="E57" s="69" t="s">
        <v>875</v>
      </c>
    </row>
    <row r="58" spans="1:5" s="49" customFormat="1" ht="16.5" customHeight="1" x14ac:dyDescent="0.2">
      <c r="A58" s="299" t="s">
        <v>1113</v>
      </c>
      <c r="B58" s="300"/>
      <c r="C58" s="300"/>
      <c r="D58" s="82">
        <v>1613.5165999999999</v>
      </c>
      <c r="E58" s="69">
        <v>1613.5165999999999</v>
      </c>
    </row>
    <row r="59" spans="1:5" s="49" customFormat="1" ht="16.5" customHeight="1" x14ac:dyDescent="0.2">
      <c r="A59" s="242" t="s">
        <v>1115</v>
      </c>
      <c r="B59" s="243"/>
      <c r="C59" s="243"/>
      <c r="D59" s="243"/>
      <c r="E59" s="69">
        <v>1613.5165999999999</v>
      </c>
    </row>
    <row r="60" spans="1:5" s="49" customFormat="1" ht="16.5" customHeight="1" x14ac:dyDescent="0.2">
      <c r="A60" s="242" t="s">
        <v>1116</v>
      </c>
      <c r="B60" s="243"/>
      <c r="C60" s="243"/>
      <c r="D60" s="243"/>
      <c r="E60" s="69">
        <v>1613.52</v>
      </c>
    </row>
    <row r="61" spans="1:5" s="49" customFormat="1" ht="16.5" customHeight="1" x14ac:dyDescent="0.2">
      <c r="A61" s="242" t="s">
        <v>1278</v>
      </c>
      <c r="B61" s="243"/>
      <c r="C61" s="243"/>
      <c r="D61" s="243"/>
      <c r="E61" s="69">
        <v>921.15</v>
      </c>
    </row>
    <row r="62" spans="1:5" s="39" customFormat="1" ht="14.25" customHeight="1" x14ac:dyDescent="0.2">
      <c r="A62" s="245" t="s">
        <v>1279</v>
      </c>
      <c r="B62" s="246"/>
      <c r="C62" s="246"/>
      <c r="D62" s="246"/>
      <c r="E62" s="87">
        <v>692.37</v>
      </c>
    </row>
    <row r="63" spans="1:5" x14ac:dyDescent="0.2">
      <c r="A63" s="61"/>
      <c r="B63" s="42"/>
      <c r="C63" s="42"/>
      <c r="D63" s="42"/>
      <c r="E63" s="62"/>
    </row>
  </sheetData>
  <mergeCells count="37">
    <mergeCell ref="A12:D12"/>
    <mergeCell ref="A44:D44"/>
    <mergeCell ref="A52:D52"/>
    <mergeCell ref="B56:E56"/>
    <mergeCell ref="A57:B57"/>
    <mergeCell ref="B55:E55"/>
    <mergeCell ref="A50:D50"/>
    <mergeCell ref="A51:D51"/>
    <mergeCell ref="A53:D53"/>
    <mergeCell ref="A54:B54"/>
    <mergeCell ref="B19:E19"/>
    <mergeCell ref="B20:E20"/>
    <mergeCell ref="A21:B21"/>
    <mergeCell ref="A42:D42"/>
    <mergeCell ref="A43:D43"/>
    <mergeCell ref="A45:D45"/>
    <mergeCell ref="A58:C58"/>
    <mergeCell ref="A59:D59"/>
    <mergeCell ref="A60:D60"/>
    <mergeCell ref="A61:D61"/>
    <mergeCell ref="A62:D62"/>
    <mergeCell ref="A46:B46"/>
    <mergeCell ref="B47:E47"/>
    <mergeCell ref="A48:B48"/>
    <mergeCell ref="A49:C49"/>
    <mergeCell ref="A6:E6"/>
    <mergeCell ref="B8:E8"/>
    <mergeCell ref="B9:E9"/>
    <mergeCell ref="A18:B18"/>
    <mergeCell ref="B10:E10"/>
    <mergeCell ref="A11:B11"/>
    <mergeCell ref="C11:D11"/>
    <mergeCell ref="C13:D13"/>
    <mergeCell ref="A14:D14"/>
    <mergeCell ref="A15:D15"/>
    <mergeCell ref="A17:D17"/>
    <mergeCell ref="A16:D16"/>
  </mergeCells>
  <printOptions horizontalCentered="1"/>
  <pageMargins left="0.51181102362204722" right="0.51181102362204722" top="0.78740157480314965" bottom="0.78740157480314965" header="0.31496062992125984" footer="0.31496062992125984"/>
  <pageSetup paperSize="9" scale="90" orientation="portrait" horizontalDpi="360" verticalDpi="360" r:id="rId1"/>
  <headerFooter>
    <oddFooter>&amp;R&amp;P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E4272F-A464-41AF-BBBE-F49CC27BDD21}">
  <sheetPr>
    <tabColor rgb="FFFFFF00"/>
  </sheetPr>
  <dimension ref="A1:F57"/>
  <sheetViews>
    <sheetView view="pageBreakPreview" topLeftCell="A2" zoomScale="90" zoomScaleNormal="95" zoomScaleSheetLayoutView="90" workbookViewId="0">
      <selection activeCell="F50" sqref="F50"/>
    </sheetView>
  </sheetViews>
  <sheetFormatPr defaultColWidth="9" defaultRowHeight="12.75" x14ac:dyDescent="0.2"/>
  <cols>
    <col min="1" max="1" width="19.25" style="31" customWidth="1"/>
    <col min="2" max="2" width="17.75" style="31" customWidth="1"/>
    <col min="3" max="3" width="13.625" style="31" bestFit="1" customWidth="1"/>
    <col min="4" max="4" width="17.25" style="31" customWidth="1"/>
    <col min="5" max="5" width="15" style="38" customWidth="1"/>
    <col min="6" max="16384" width="9" style="29"/>
  </cols>
  <sheetData>
    <row r="1" spans="1:6" x14ac:dyDescent="0.2">
      <c r="A1" s="26"/>
      <c r="B1" s="27"/>
      <c r="C1" s="27"/>
      <c r="D1" s="27"/>
      <c r="E1" s="28"/>
    </row>
    <row r="2" spans="1:6" x14ac:dyDescent="0.2">
      <c r="A2" s="33"/>
      <c r="B2" s="34"/>
      <c r="C2" s="35"/>
      <c r="D2" s="35"/>
      <c r="E2" s="36"/>
    </row>
    <row r="3" spans="1:6" x14ac:dyDescent="0.2">
      <c r="A3" s="33" t="s">
        <v>820</v>
      </c>
      <c r="B3" s="34"/>
      <c r="C3" s="35"/>
      <c r="D3" s="35"/>
      <c r="E3" s="36"/>
    </row>
    <row r="4" spans="1:6" x14ac:dyDescent="0.2">
      <c r="A4" s="33" t="s">
        <v>2</v>
      </c>
      <c r="B4" s="34"/>
      <c r="C4" s="35"/>
      <c r="D4" s="35"/>
      <c r="E4" s="36"/>
    </row>
    <row r="5" spans="1:6" x14ac:dyDescent="0.2">
      <c r="A5" s="33" t="s">
        <v>1166</v>
      </c>
      <c r="B5" s="34"/>
      <c r="C5" s="35"/>
      <c r="D5" s="35"/>
      <c r="E5" s="36"/>
    </row>
    <row r="6" spans="1:6" ht="13.5" thickBot="1" x14ac:dyDescent="0.25">
      <c r="A6" s="33"/>
      <c r="B6" s="34"/>
      <c r="C6" s="35"/>
      <c r="D6" s="35"/>
      <c r="E6" s="36"/>
    </row>
    <row r="7" spans="1:6" s="39" customFormat="1" ht="21" customHeight="1" thickBot="1" x14ac:dyDescent="0.25">
      <c r="A7" s="250" t="s">
        <v>1246</v>
      </c>
      <c r="B7" s="251"/>
      <c r="C7" s="251"/>
      <c r="D7" s="251"/>
      <c r="E7" s="252"/>
    </row>
    <row r="8" spans="1:6" x14ac:dyDescent="0.2">
      <c r="A8" s="30"/>
      <c r="E8" s="32"/>
    </row>
    <row r="9" spans="1:6" ht="17.25" customHeight="1" x14ac:dyDescent="0.2">
      <c r="A9" s="40" t="s">
        <v>915</v>
      </c>
      <c r="B9" s="244" t="s">
        <v>204</v>
      </c>
      <c r="C9" s="244"/>
      <c r="D9" s="244"/>
      <c r="E9" s="244"/>
    </row>
    <row r="10" spans="1:6" s="39" customFormat="1" ht="16.5" hidden="1" customHeight="1" x14ac:dyDescent="0.2">
      <c r="A10" s="103" t="s">
        <v>916</v>
      </c>
      <c r="B10" s="303" t="s">
        <v>206</v>
      </c>
      <c r="C10" s="303"/>
      <c r="D10" s="303"/>
      <c r="E10" s="303"/>
      <c r="F10" s="67"/>
    </row>
    <row r="11" spans="1:6" s="39" customFormat="1" ht="27.75" hidden="1" customHeight="1" x14ac:dyDescent="0.2">
      <c r="A11" s="41" t="s">
        <v>917</v>
      </c>
      <c r="B11" s="230" t="s">
        <v>208</v>
      </c>
      <c r="C11" s="230"/>
      <c r="D11" s="230"/>
      <c r="E11" s="230"/>
      <c r="F11" s="67"/>
    </row>
    <row r="12" spans="1:6" s="49" customFormat="1" ht="16.5" hidden="1" customHeight="1" x14ac:dyDescent="0.2">
      <c r="A12" s="297" t="s">
        <v>821</v>
      </c>
      <c r="B12" s="298"/>
      <c r="C12" s="73"/>
      <c r="D12" s="73" t="s">
        <v>822</v>
      </c>
      <c r="E12" s="69" t="s">
        <v>879</v>
      </c>
    </row>
    <row r="13" spans="1:6" s="49" customFormat="1" ht="16.5" hidden="1" customHeight="1" x14ac:dyDescent="0.2">
      <c r="A13" s="72" t="s">
        <v>1099</v>
      </c>
      <c r="B13" s="70"/>
      <c r="C13" s="70"/>
      <c r="D13" s="82">
        <f>595*1.5</f>
        <v>892.5</v>
      </c>
      <c r="E13" s="69">
        <f>D13</f>
        <v>892.5</v>
      </c>
    </row>
    <row r="14" spans="1:6" s="49" customFormat="1" ht="16.5" hidden="1" customHeight="1" x14ac:dyDescent="0.2">
      <c r="A14" s="97" t="s">
        <v>881</v>
      </c>
      <c r="B14" s="70"/>
      <c r="C14" s="70"/>
      <c r="D14" s="82">
        <v>1250</v>
      </c>
      <c r="E14" s="69">
        <f t="shared" ref="E14:E17" si="0">D14</f>
        <v>1250</v>
      </c>
    </row>
    <row r="15" spans="1:6" s="49" customFormat="1" ht="16.5" hidden="1" customHeight="1" x14ac:dyDescent="0.2">
      <c r="A15" s="72" t="s">
        <v>1161</v>
      </c>
      <c r="B15" s="70"/>
      <c r="C15" s="70"/>
      <c r="D15" s="82">
        <v>1250</v>
      </c>
      <c r="E15" s="69">
        <f t="shared" si="0"/>
        <v>1250</v>
      </c>
    </row>
    <row r="16" spans="1:6" s="49" customFormat="1" ht="16.5" hidden="1" customHeight="1" x14ac:dyDescent="0.2">
      <c r="A16" s="72" t="s">
        <v>1162</v>
      </c>
      <c r="B16" s="70"/>
      <c r="C16" s="70"/>
      <c r="D16" s="82">
        <v>1250</v>
      </c>
      <c r="E16" s="69">
        <f t="shared" si="0"/>
        <v>1250</v>
      </c>
    </row>
    <row r="17" spans="1:6" s="49" customFormat="1" ht="16.5" hidden="1" customHeight="1" x14ac:dyDescent="0.2">
      <c r="A17" s="72" t="s">
        <v>1163</v>
      </c>
      <c r="B17" s="70"/>
      <c r="C17" s="70"/>
      <c r="D17" s="82">
        <v>1085</v>
      </c>
      <c r="E17" s="69">
        <f t="shared" si="0"/>
        <v>1085</v>
      </c>
    </row>
    <row r="18" spans="1:6" s="49" customFormat="1" ht="16.5" hidden="1" customHeight="1" x14ac:dyDescent="0.2">
      <c r="A18" s="242" t="s">
        <v>918</v>
      </c>
      <c r="B18" s="243"/>
      <c r="C18" s="243"/>
      <c r="D18" s="243"/>
      <c r="E18" s="69">
        <f>SUM(E13:E17)</f>
        <v>5727.5</v>
      </c>
    </row>
    <row r="19" spans="1:6" s="49" customFormat="1" ht="16.5" hidden="1" customHeight="1" x14ac:dyDescent="0.2">
      <c r="A19" s="242" t="s">
        <v>919</v>
      </c>
      <c r="B19" s="243"/>
      <c r="C19" s="243"/>
      <c r="D19" s="243"/>
      <c r="E19" s="69">
        <v>6284.36</v>
      </c>
    </row>
    <row r="20" spans="1:6" s="39" customFormat="1" ht="14.25" hidden="1" customHeight="1" x14ac:dyDescent="0.2">
      <c r="A20" s="242" t="s">
        <v>950</v>
      </c>
      <c r="B20" s="243"/>
      <c r="C20" s="243"/>
      <c r="D20" s="243"/>
      <c r="E20" s="46">
        <v>2819.48</v>
      </c>
    </row>
    <row r="21" spans="1:6" s="39" customFormat="1" ht="16.5" hidden="1" customHeight="1" x14ac:dyDescent="0.2">
      <c r="A21" s="245" t="s">
        <v>951</v>
      </c>
      <c r="B21" s="246"/>
      <c r="C21" s="246"/>
      <c r="D21" s="246"/>
      <c r="E21" s="68">
        <f>E18-E20</f>
        <v>2908.02</v>
      </c>
    </row>
    <row r="22" spans="1:6" ht="14.25" hidden="1" customHeight="1" x14ac:dyDescent="0.2">
      <c r="A22" s="295"/>
      <c r="B22" s="296"/>
      <c r="C22" s="48"/>
      <c r="D22" s="48"/>
      <c r="E22" s="58"/>
    </row>
    <row r="23" spans="1:6" s="39" customFormat="1" ht="41.25" hidden="1" customHeight="1" x14ac:dyDescent="0.2">
      <c r="A23" s="41" t="s">
        <v>920</v>
      </c>
      <c r="B23" s="230" t="s">
        <v>218</v>
      </c>
      <c r="C23" s="230"/>
      <c r="D23" s="230"/>
      <c r="E23" s="230"/>
      <c r="F23" s="67"/>
    </row>
    <row r="24" spans="1:6" s="49" customFormat="1" ht="16.5" hidden="1" customHeight="1" x14ac:dyDescent="0.2">
      <c r="A24" s="297" t="s">
        <v>821</v>
      </c>
      <c r="B24" s="298"/>
      <c r="C24" s="73"/>
      <c r="D24" s="73" t="s">
        <v>822</v>
      </c>
      <c r="E24" s="69" t="s">
        <v>879</v>
      </c>
    </row>
    <row r="25" spans="1:6" s="49" customFormat="1" ht="16.5" hidden="1" customHeight="1" x14ac:dyDescent="0.2">
      <c r="A25" s="72" t="s">
        <v>1099</v>
      </c>
      <c r="B25" s="70"/>
      <c r="C25" s="70"/>
      <c r="D25" s="82">
        <f>595*1.5</f>
        <v>892.5</v>
      </c>
      <c r="E25" s="69">
        <f>D25</f>
        <v>892.5</v>
      </c>
    </row>
    <row r="26" spans="1:6" s="49" customFormat="1" ht="16.5" hidden="1" customHeight="1" x14ac:dyDescent="0.2">
      <c r="A26" s="97" t="s">
        <v>881</v>
      </c>
      <c r="B26" s="70"/>
      <c r="C26" s="70"/>
      <c r="D26" s="82">
        <v>1250</v>
      </c>
      <c r="E26" s="69">
        <f t="shared" ref="E26:E29" si="1">D26</f>
        <v>1250</v>
      </c>
    </row>
    <row r="27" spans="1:6" s="49" customFormat="1" ht="16.5" hidden="1" customHeight="1" x14ac:dyDescent="0.2">
      <c r="A27" s="72" t="s">
        <v>1161</v>
      </c>
      <c r="B27" s="70"/>
      <c r="C27" s="70"/>
      <c r="D27" s="82">
        <v>1250</v>
      </c>
      <c r="E27" s="69">
        <f t="shared" si="1"/>
        <v>1250</v>
      </c>
    </row>
    <row r="28" spans="1:6" s="49" customFormat="1" ht="16.5" hidden="1" customHeight="1" x14ac:dyDescent="0.2">
      <c r="A28" s="72" t="s">
        <v>1162</v>
      </c>
      <c r="B28" s="70"/>
      <c r="C28" s="70"/>
      <c r="D28" s="82">
        <v>1250</v>
      </c>
      <c r="E28" s="69">
        <f t="shared" si="1"/>
        <v>1250</v>
      </c>
    </row>
    <row r="29" spans="1:6" s="49" customFormat="1" ht="16.5" hidden="1" customHeight="1" x14ac:dyDescent="0.2">
      <c r="A29" s="72" t="s">
        <v>1163</v>
      </c>
      <c r="B29" s="70"/>
      <c r="C29" s="70"/>
      <c r="D29" s="82">
        <v>1085</v>
      </c>
      <c r="E29" s="69">
        <f t="shared" si="1"/>
        <v>1085</v>
      </c>
    </row>
    <row r="30" spans="1:6" s="49" customFormat="1" ht="16.5" hidden="1" customHeight="1" x14ac:dyDescent="0.2">
      <c r="A30" s="242" t="s">
        <v>921</v>
      </c>
      <c r="B30" s="243"/>
      <c r="C30" s="243"/>
      <c r="D30" s="243"/>
      <c r="E30" s="69">
        <f>SUM(E25:E29)</f>
        <v>5727.5</v>
      </c>
    </row>
    <row r="31" spans="1:6" s="49" customFormat="1" ht="16.5" hidden="1" customHeight="1" x14ac:dyDescent="0.2">
      <c r="A31" s="242" t="s">
        <v>922</v>
      </c>
      <c r="B31" s="243"/>
      <c r="C31" s="243"/>
      <c r="D31" s="243"/>
      <c r="E31" s="69">
        <v>6284.36</v>
      </c>
    </row>
    <row r="32" spans="1:6" s="39" customFormat="1" ht="14.25" hidden="1" customHeight="1" x14ac:dyDescent="0.2">
      <c r="A32" s="242" t="s">
        <v>954</v>
      </c>
      <c r="B32" s="243"/>
      <c r="C32" s="243"/>
      <c r="D32" s="243"/>
      <c r="E32" s="46">
        <v>2819.48</v>
      </c>
    </row>
    <row r="33" spans="1:6" s="39" customFormat="1" ht="16.5" hidden="1" customHeight="1" x14ac:dyDescent="0.2">
      <c r="A33" s="245" t="s">
        <v>955</v>
      </c>
      <c r="B33" s="246"/>
      <c r="C33" s="246"/>
      <c r="D33" s="246"/>
      <c r="E33" s="68">
        <f>E30-E32</f>
        <v>2908.02</v>
      </c>
    </row>
    <row r="34" spans="1:6" ht="14.25" hidden="1" customHeight="1" x14ac:dyDescent="0.2">
      <c r="A34" s="295"/>
      <c r="B34" s="296"/>
      <c r="C34" s="48"/>
      <c r="D34" s="48"/>
      <c r="E34" s="58"/>
    </row>
    <row r="35" spans="1:6" s="39" customFormat="1" ht="29.25" hidden="1" customHeight="1" x14ac:dyDescent="0.2">
      <c r="A35" s="41" t="s">
        <v>952</v>
      </c>
      <c r="B35" s="230" t="s">
        <v>212</v>
      </c>
      <c r="C35" s="230"/>
      <c r="D35" s="230"/>
      <c r="E35" s="230"/>
      <c r="F35" s="67"/>
    </row>
    <row r="36" spans="1:6" s="49" customFormat="1" ht="16.5" hidden="1" customHeight="1" x14ac:dyDescent="0.2">
      <c r="A36" s="297" t="s">
        <v>821</v>
      </c>
      <c r="B36" s="298"/>
      <c r="C36" s="73"/>
      <c r="D36" s="73" t="s">
        <v>822</v>
      </c>
      <c r="E36" s="69" t="s">
        <v>879</v>
      </c>
    </row>
    <row r="37" spans="1:6" s="49" customFormat="1" ht="16.5" hidden="1" customHeight="1" x14ac:dyDescent="0.2">
      <c r="A37" s="97" t="s">
        <v>881</v>
      </c>
      <c r="B37" s="70"/>
      <c r="C37" s="70"/>
      <c r="D37" s="82">
        <v>1250</v>
      </c>
      <c r="E37" s="69">
        <f t="shared" ref="E37:E39" si="2">D37</f>
        <v>1250</v>
      </c>
    </row>
    <row r="38" spans="1:6" s="49" customFormat="1" ht="16.5" hidden="1" customHeight="1" x14ac:dyDescent="0.2">
      <c r="A38" s="72" t="s">
        <v>1161</v>
      </c>
      <c r="B38" s="70"/>
      <c r="C38" s="70"/>
      <c r="D38" s="82">
        <v>1250</v>
      </c>
      <c r="E38" s="69">
        <f t="shared" si="2"/>
        <v>1250</v>
      </c>
    </row>
    <row r="39" spans="1:6" s="49" customFormat="1" ht="16.5" hidden="1" customHeight="1" x14ac:dyDescent="0.2">
      <c r="A39" s="72" t="s">
        <v>1162</v>
      </c>
      <c r="B39" s="70"/>
      <c r="C39" s="70"/>
      <c r="D39" s="82">
        <v>408.02</v>
      </c>
      <c r="E39" s="69">
        <f t="shared" si="2"/>
        <v>408.02</v>
      </c>
    </row>
    <row r="40" spans="1:6" s="49" customFormat="1" ht="16.5" hidden="1" customHeight="1" x14ac:dyDescent="0.2">
      <c r="A40" s="242" t="s">
        <v>953</v>
      </c>
      <c r="B40" s="243"/>
      <c r="C40" s="243"/>
      <c r="D40" s="243"/>
      <c r="E40" s="69">
        <f>SUM(E37:E39)</f>
        <v>2908.02</v>
      </c>
    </row>
    <row r="41" spans="1:6" s="49" customFormat="1" ht="16.5" hidden="1" customHeight="1" x14ac:dyDescent="0.2">
      <c r="A41" s="242" t="s">
        <v>1164</v>
      </c>
      <c r="B41" s="243"/>
      <c r="C41" s="243"/>
      <c r="D41" s="243"/>
      <c r="E41" s="69">
        <v>6284.36</v>
      </c>
    </row>
    <row r="42" spans="1:6" s="39" customFormat="1" ht="14.25" hidden="1" customHeight="1" x14ac:dyDescent="0.2">
      <c r="A42" s="242" t="s">
        <v>956</v>
      </c>
      <c r="B42" s="243"/>
      <c r="C42" s="243"/>
      <c r="D42" s="243"/>
      <c r="E42" s="46">
        <v>0</v>
      </c>
    </row>
    <row r="43" spans="1:6" s="39" customFormat="1" ht="16.5" hidden="1" customHeight="1" x14ac:dyDescent="0.2">
      <c r="A43" s="245" t="s">
        <v>957</v>
      </c>
      <c r="B43" s="246"/>
      <c r="C43" s="246"/>
      <c r="D43" s="246"/>
      <c r="E43" s="68">
        <f>E40-E42</f>
        <v>2908.02</v>
      </c>
    </row>
    <row r="44" spans="1:6" ht="14.25" hidden="1" customHeight="1" x14ac:dyDescent="0.2">
      <c r="A44" s="295"/>
      <c r="B44" s="296"/>
      <c r="C44" s="48"/>
      <c r="D44" s="48"/>
      <c r="E44" s="58"/>
    </row>
    <row r="45" spans="1:6" s="39" customFormat="1" ht="16.5" customHeight="1" x14ac:dyDescent="0.2">
      <c r="A45" s="103" t="s">
        <v>916</v>
      </c>
      <c r="B45" s="303" t="s">
        <v>206</v>
      </c>
      <c r="C45" s="303"/>
      <c r="D45" s="303"/>
      <c r="E45" s="303"/>
      <c r="F45" s="67"/>
    </row>
    <row r="46" spans="1:6" s="39" customFormat="1" ht="29.25" customHeight="1" x14ac:dyDescent="0.2">
      <c r="A46" s="41" t="s">
        <v>952</v>
      </c>
      <c r="B46" s="230" t="s">
        <v>212</v>
      </c>
      <c r="C46" s="230"/>
      <c r="D46" s="230"/>
      <c r="E46" s="230"/>
      <c r="F46" s="109"/>
    </row>
    <row r="47" spans="1:6" s="49" customFormat="1" ht="16.5" customHeight="1" x14ac:dyDescent="0.2">
      <c r="A47" s="297" t="s">
        <v>821</v>
      </c>
      <c r="B47" s="298"/>
      <c r="C47" s="73"/>
      <c r="D47" s="73" t="s">
        <v>822</v>
      </c>
      <c r="E47" s="69" t="s">
        <v>879</v>
      </c>
    </row>
    <row r="48" spans="1:6" s="49" customFormat="1" ht="16.5" customHeight="1" x14ac:dyDescent="0.2">
      <c r="A48" s="72" t="s">
        <v>1099</v>
      </c>
      <c r="B48" s="70"/>
      <c r="C48" s="70"/>
      <c r="D48" s="82">
        <v>892.5</v>
      </c>
      <c r="E48" s="69">
        <v>892.5</v>
      </c>
    </row>
    <row r="49" spans="1:5" s="49" customFormat="1" ht="16.5" customHeight="1" x14ac:dyDescent="0.2">
      <c r="A49" s="97" t="s">
        <v>881</v>
      </c>
      <c r="B49" s="70"/>
      <c r="C49" s="70"/>
      <c r="D49" s="82">
        <v>1250</v>
      </c>
      <c r="E49" s="69">
        <v>1250</v>
      </c>
    </row>
    <row r="50" spans="1:5" s="49" customFormat="1" ht="16.5" customHeight="1" x14ac:dyDescent="0.2">
      <c r="A50" s="72" t="s">
        <v>1161</v>
      </c>
      <c r="B50" s="70"/>
      <c r="C50" s="70"/>
      <c r="D50" s="82">
        <v>1250</v>
      </c>
      <c r="E50" s="69">
        <v>1250</v>
      </c>
    </row>
    <row r="51" spans="1:5" s="49" customFormat="1" ht="16.5" customHeight="1" x14ac:dyDescent="0.2">
      <c r="A51" s="72" t="s">
        <v>1162</v>
      </c>
      <c r="B51" s="70"/>
      <c r="C51" s="70"/>
      <c r="D51" s="82">
        <v>1250</v>
      </c>
      <c r="E51" s="69">
        <v>1250</v>
      </c>
    </row>
    <row r="52" spans="1:5" s="49" customFormat="1" ht="16.5" customHeight="1" x14ac:dyDescent="0.2">
      <c r="A52" s="72" t="s">
        <v>1163</v>
      </c>
      <c r="B52" s="70"/>
      <c r="C52" s="70"/>
      <c r="D52" s="82">
        <v>1085</v>
      </c>
      <c r="E52" s="69">
        <v>1085</v>
      </c>
    </row>
    <row r="53" spans="1:5" s="49" customFormat="1" ht="16.5" customHeight="1" x14ac:dyDescent="0.2">
      <c r="A53" s="242" t="s">
        <v>953</v>
      </c>
      <c r="B53" s="243"/>
      <c r="C53" s="243"/>
      <c r="D53" s="243"/>
      <c r="E53" s="69">
        <v>5727.5</v>
      </c>
    </row>
    <row r="54" spans="1:5" s="49" customFormat="1" ht="16.5" customHeight="1" x14ac:dyDescent="0.2">
      <c r="A54" s="242" t="s">
        <v>1164</v>
      </c>
      <c r="B54" s="243"/>
      <c r="C54" s="243"/>
      <c r="D54" s="243"/>
      <c r="E54" s="69">
        <v>6284.36</v>
      </c>
    </row>
    <row r="55" spans="1:5" s="39" customFormat="1" ht="14.25" customHeight="1" x14ac:dyDescent="0.2">
      <c r="A55" s="242" t="s">
        <v>1286</v>
      </c>
      <c r="B55" s="243"/>
      <c r="C55" s="243"/>
      <c r="D55" s="243"/>
      <c r="E55" s="46">
        <v>2908.02</v>
      </c>
    </row>
    <row r="56" spans="1:5" s="39" customFormat="1" ht="16.5" customHeight="1" x14ac:dyDescent="0.2">
      <c r="A56" s="245" t="s">
        <v>1287</v>
      </c>
      <c r="B56" s="246"/>
      <c r="C56" s="246"/>
      <c r="D56" s="246"/>
      <c r="E56" s="68">
        <v>2819.48</v>
      </c>
    </row>
    <row r="57" spans="1:5" ht="14.25" customHeight="1" x14ac:dyDescent="0.2">
      <c r="A57" s="293"/>
      <c r="B57" s="294"/>
      <c r="C57" s="77"/>
      <c r="D57" s="77"/>
      <c r="E57" s="78"/>
    </row>
  </sheetData>
  <mergeCells count="32">
    <mergeCell ref="A55:D55"/>
    <mergeCell ref="A56:D56"/>
    <mergeCell ref="A57:B57"/>
    <mergeCell ref="B45:E45"/>
    <mergeCell ref="B46:E46"/>
    <mergeCell ref="A47:B47"/>
    <mergeCell ref="A53:D53"/>
    <mergeCell ref="A54:D54"/>
    <mergeCell ref="A44:B44"/>
    <mergeCell ref="A30:D30"/>
    <mergeCell ref="A31:D31"/>
    <mergeCell ref="A32:D32"/>
    <mergeCell ref="A33:D33"/>
    <mergeCell ref="A34:B34"/>
    <mergeCell ref="B35:E35"/>
    <mergeCell ref="A36:B36"/>
    <mergeCell ref="A40:D40"/>
    <mergeCell ref="A41:D41"/>
    <mergeCell ref="A42:D42"/>
    <mergeCell ref="A43:D43"/>
    <mergeCell ref="A7:E7"/>
    <mergeCell ref="A24:B24"/>
    <mergeCell ref="B9:E9"/>
    <mergeCell ref="B10:E10"/>
    <mergeCell ref="B11:E11"/>
    <mergeCell ref="A12:B12"/>
    <mergeCell ref="A18:D18"/>
    <mergeCell ref="A19:D19"/>
    <mergeCell ref="A20:D20"/>
    <mergeCell ref="A21:D21"/>
    <mergeCell ref="A22:B22"/>
    <mergeCell ref="B23:E23"/>
  </mergeCells>
  <pageMargins left="0.51181102362204722" right="0.51181102362204722" top="0.78740157480314965" bottom="0.78740157480314965" header="0.31496062992125984" footer="0.31496062992125984"/>
  <pageSetup paperSize="9" scale="90" orientation="portrait" horizontalDpi="360" verticalDpi="360" r:id="rId1"/>
  <headerFooter>
    <oddFooter>&amp;R&amp;P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7B6879-C82F-49B5-A35E-73811F952409}">
  <sheetPr>
    <tabColor rgb="FFFFFF00"/>
  </sheetPr>
  <dimension ref="A1:D31"/>
  <sheetViews>
    <sheetView view="pageBreakPreview" zoomScale="90" zoomScaleNormal="95" zoomScaleSheetLayoutView="90" workbookViewId="0">
      <selection activeCell="A14" sqref="A14:C14"/>
    </sheetView>
  </sheetViews>
  <sheetFormatPr defaultColWidth="9" defaultRowHeight="12.75" x14ac:dyDescent="0.2"/>
  <cols>
    <col min="1" max="1" width="20.125" style="31" customWidth="1"/>
    <col min="2" max="2" width="23.625" style="31" customWidth="1"/>
    <col min="3" max="3" width="20.5" style="31" customWidth="1"/>
    <col min="4" max="4" width="20.125" style="38" customWidth="1"/>
    <col min="5" max="16384" width="9" style="29"/>
  </cols>
  <sheetData>
    <row r="1" spans="1:4" x14ac:dyDescent="0.2">
      <c r="A1" s="34"/>
      <c r="B1" s="34"/>
      <c r="C1" s="35"/>
      <c r="D1" s="54"/>
    </row>
    <row r="2" spans="1:4" x14ac:dyDescent="0.2">
      <c r="A2" s="34" t="s">
        <v>820</v>
      </c>
      <c r="B2" s="34"/>
      <c r="C2" s="35"/>
      <c r="D2" s="54"/>
    </row>
    <row r="3" spans="1:4" x14ac:dyDescent="0.2">
      <c r="A3" s="34" t="s">
        <v>2</v>
      </c>
      <c r="B3" s="34"/>
      <c r="C3" s="35"/>
      <c r="D3" s="54"/>
    </row>
    <row r="4" spans="1:4" x14ac:dyDescent="0.2">
      <c r="A4" s="34" t="s">
        <v>1166</v>
      </c>
      <c r="B4" s="34"/>
      <c r="C4" s="35"/>
      <c r="D4" s="35"/>
    </row>
    <row r="5" spans="1:4" ht="13.5" thickBot="1" x14ac:dyDescent="0.25">
      <c r="A5" s="34"/>
      <c r="B5" s="34"/>
      <c r="C5" s="35"/>
      <c r="D5" s="54"/>
    </row>
    <row r="6" spans="1:4" s="39" customFormat="1" ht="21" customHeight="1" thickBot="1" x14ac:dyDescent="0.25">
      <c r="A6" s="267" t="s">
        <v>1246</v>
      </c>
      <c r="B6" s="251"/>
      <c r="C6" s="251"/>
      <c r="D6" s="268"/>
    </row>
    <row r="7" spans="1:4" x14ac:dyDescent="0.2">
      <c r="A7" s="30"/>
      <c r="D7" s="32"/>
    </row>
    <row r="8" spans="1:4" ht="17.25" customHeight="1" x14ac:dyDescent="0.2">
      <c r="A8" s="40" t="s">
        <v>929</v>
      </c>
      <c r="B8" s="244" t="s">
        <v>224</v>
      </c>
      <c r="C8" s="244"/>
      <c r="D8" s="244"/>
    </row>
    <row r="9" spans="1:4" ht="6" customHeight="1" x14ac:dyDescent="0.2">
      <c r="A9" s="293"/>
      <c r="B9" s="294"/>
      <c r="C9" s="111"/>
      <c r="D9" s="102"/>
    </row>
    <row r="10" spans="1:4" s="39" customFormat="1" ht="41.45" customHeight="1" x14ac:dyDescent="0.2">
      <c r="A10" s="41" t="s">
        <v>1288</v>
      </c>
      <c r="B10" s="230" t="s">
        <v>232</v>
      </c>
      <c r="C10" s="230"/>
      <c r="D10" s="230"/>
    </row>
    <row r="11" spans="1:4" s="49" customFormat="1" ht="16.5" customHeight="1" x14ac:dyDescent="0.2">
      <c r="A11" s="297" t="s">
        <v>821</v>
      </c>
      <c r="B11" s="298"/>
      <c r="C11" s="79"/>
      <c r="D11" s="149" t="s">
        <v>1289</v>
      </c>
    </row>
    <row r="12" spans="1:4" s="49" customFormat="1" ht="16.5" customHeight="1" x14ac:dyDescent="0.2">
      <c r="A12" s="146" t="s">
        <v>1118</v>
      </c>
      <c r="B12" s="73"/>
      <c r="C12" s="82"/>
      <c r="D12" s="150">
        <v>65</v>
      </c>
    </row>
    <row r="13" spans="1:4" s="49" customFormat="1" ht="16.5" customHeight="1" x14ac:dyDescent="0.2">
      <c r="A13" s="147"/>
      <c r="B13" s="73"/>
      <c r="C13" s="82"/>
      <c r="D13" s="150"/>
    </row>
    <row r="14" spans="1:4" s="49" customFormat="1" ht="16.5" customHeight="1" x14ac:dyDescent="0.2">
      <c r="A14" s="242" t="s">
        <v>1292</v>
      </c>
      <c r="B14" s="243"/>
      <c r="C14" s="243"/>
      <c r="D14" s="128">
        <v>65</v>
      </c>
    </row>
    <row r="15" spans="1:4" s="49" customFormat="1" ht="16.5" customHeight="1" x14ac:dyDescent="0.2">
      <c r="A15" s="242" t="s">
        <v>1293</v>
      </c>
      <c r="B15" s="243"/>
      <c r="C15" s="243"/>
      <c r="D15" s="128">
        <v>65</v>
      </c>
    </row>
    <row r="16" spans="1:4" s="39" customFormat="1" ht="14.25" customHeight="1" x14ac:dyDescent="0.2">
      <c r="A16" s="242" t="s">
        <v>1294</v>
      </c>
      <c r="B16" s="243"/>
      <c r="C16" s="243"/>
      <c r="D16" s="128">
        <v>0</v>
      </c>
    </row>
    <row r="17" spans="1:4" s="39" customFormat="1" ht="16.5" customHeight="1" x14ac:dyDescent="0.2">
      <c r="A17" s="245" t="s">
        <v>1295</v>
      </c>
      <c r="B17" s="246"/>
      <c r="C17" s="246"/>
      <c r="D17" s="129">
        <v>65</v>
      </c>
    </row>
    <row r="18" spans="1:4" ht="14.25" customHeight="1" x14ac:dyDescent="0.2">
      <c r="A18" s="293"/>
      <c r="B18" s="294"/>
      <c r="C18" s="77"/>
      <c r="D18" s="151"/>
    </row>
    <row r="19" spans="1:4" s="39" customFormat="1" ht="42" customHeight="1" x14ac:dyDescent="0.2">
      <c r="A19" s="41" t="s">
        <v>894</v>
      </c>
      <c r="B19" s="230" t="s">
        <v>236</v>
      </c>
      <c r="C19" s="230"/>
      <c r="D19" s="230"/>
    </row>
    <row r="20" spans="1:4" ht="14.25" customHeight="1" x14ac:dyDescent="0.2">
      <c r="A20" s="44" t="s">
        <v>821</v>
      </c>
      <c r="B20" s="45" t="s">
        <v>874</v>
      </c>
      <c r="C20" s="145" t="s">
        <v>822</v>
      </c>
      <c r="D20" s="104" t="s">
        <v>879</v>
      </c>
    </row>
    <row r="21" spans="1:4" s="39" customFormat="1" ht="14.25" customHeight="1" x14ac:dyDescent="0.2">
      <c r="A21" s="134" t="s">
        <v>1117</v>
      </c>
      <c r="B21" s="86">
        <v>2</v>
      </c>
      <c r="C21" s="107">
        <v>578.96</v>
      </c>
      <c r="D21" s="108">
        <v>1157.92</v>
      </c>
    </row>
    <row r="22" spans="1:4" s="39" customFormat="1" ht="14.25" customHeight="1" x14ac:dyDescent="0.2">
      <c r="A22" s="134" t="s">
        <v>881</v>
      </c>
      <c r="B22" s="86">
        <v>2</v>
      </c>
      <c r="C22" s="107">
        <v>171.22</v>
      </c>
      <c r="D22" s="108">
        <v>342.44</v>
      </c>
    </row>
    <row r="23" spans="1:4" s="39" customFormat="1" ht="14.25" customHeight="1" x14ac:dyDescent="0.2">
      <c r="A23" s="134" t="s">
        <v>1099</v>
      </c>
      <c r="B23" s="86">
        <v>2</v>
      </c>
      <c r="C23" s="107">
        <v>87.300000000000011</v>
      </c>
      <c r="D23" s="108">
        <v>174.60000000000002</v>
      </c>
    </row>
    <row r="24" spans="1:4" s="39" customFormat="1" ht="14.25" customHeight="1" x14ac:dyDescent="0.2">
      <c r="A24" s="134" t="s">
        <v>914</v>
      </c>
      <c r="B24" s="86">
        <v>2</v>
      </c>
      <c r="C24" s="107">
        <v>188.19</v>
      </c>
      <c r="D24" s="108">
        <v>376.38</v>
      </c>
    </row>
    <row r="25" spans="1:4" s="39" customFormat="1" ht="14.25" customHeight="1" x14ac:dyDescent="0.2">
      <c r="A25" s="134" t="s">
        <v>889</v>
      </c>
      <c r="B25" s="86">
        <v>2</v>
      </c>
      <c r="C25" s="107">
        <v>157</v>
      </c>
      <c r="D25" s="108">
        <v>314</v>
      </c>
    </row>
    <row r="26" spans="1:4" s="39" customFormat="1" ht="14.25" customHeight="1" x14ac:dyDescent="0.2">
      <c r="A26" s="134"/>
      <c r="B26" s="48"/>
      <c r="C26" s="107"/>
      <c r="D26" s="108"/>
    </row>
    <row r="27" spans="1:4" s="49" customFormat="1" ht="16.5" customHeight="1" x14ac:dyDescent="0.2">
      <c r="A27" s="242" t="s">
        <v>877</v>
      </c>
      <c r="B27" s="243"/>
      <c r="C27" s="243"/>
      <c r="D27" s="128">
        <v>2365.34</v>
      </c>
    </row>
    <row r="28" spans="1:4" s="49" customFormat="1" ht="16.5" customHeight="1" x14ac:dyDescent="0.2">
      <c r="A28" s="242" t="s">
        <v>878</v>
      </c>
      <c r="B28" s="243"/>
      <c r="C28" s="243"/>
      <c r="D28" s="148">
        <v>2365.34</v>
      </c>
    </row>
    <row r="29" spans="1:4" s="39" customFormat="1" ht="14.25" customHeight="1" x14ac:dyDescent="0.2">
      <c r="A29" s="242" t="s">
        <v>1290</v>
      </c>
      <c r="B29" s="243"/>
      <c r="C29" s="243"/>
      <c r="D29" s="148">
        <v>2177.6799999999998</v>
      </c>
    </row>
    <row r="30" spans="1:4" s="39" customFormat="1" ht="16.5" customHeight="1" x14ac:dyDescent="0.2">
      <c r="A30" s="245" t="s">
        <v>1291</v>
      </c>
      <c r="B30" s="246"/>
      <c r="C30" s="246"/>
      <c r="D30" s="129">
        <v>187.66000000000031</v>
      </c>
    </row>
    <row r="31" spans="1:4" ht="14.25" customHeight="1" x14ac:dyDescent="0.2">
      <c r="A31" s="281"/>
      <c r="B31" s="282"/>
      <c r="C31" s="88"/>
      <c r="D31" s="88"/>
    </row>
  </sheetData>
  <mergeCells count="16">
    <mergeCell ref="A31:B31"/>
    <mergeCell ref="A27:C27"/>
    <mergeCell ref="A28:C28"/>
    <mergeCell ref="A29:C29"/>
    <mergeCell ref="A30:C30"/>
    <mergeCell ref="B19:D19"/>
    <mergeCell ref="A18:B18"/>
    <mergeCell ref="A14:C14"/>
    <mergeCell ref="A15:C15"/>
    <mergeCell ref="A16:C16"/>
    <mergeCell ref="A17:C17"/>
    <mergeCell ref="B10:D10"/>
    <mergeCell ref="A11:B11"/>
    <mergeCell ref="A6:D6"/>
    <mergeCell ref="B8:D8"/>
    <mergeCell ref="A9:B9"/>
  </mergeCells>
  <printOptions horizontalCentered="1"/>
  <pageMargins left="0.51181102362204722" right="0.51181102362204722" top="0.78740157480314965" bottom="0.78740157480314965" header="0.31496062992125984" footer="0.31496062992125984"/>
  <pageSetup paperSize="9" scale="90" orientation="portrait" horizontalDpi="360" verticalDpi="360" r:id="rId1"/>
  <headerFooter>
    <oddFooter>&amp;R&amp;P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A57E84-BEEB-4BAC-BBFC-6E8D5F69D710}">
  <sheetPr>
    <tabColor rgb="FFFFFF00"/>
  </sheetPr>
  <dimension ref="A1:E97"/>
  <sheetViews>
    <sheetView view="pageBreakPreview" zoomScale="90" zoomScaleNormal="95" zoomScaleSheetLayoutView="90" workbookViewId="0">
      <selection activeCell="C17" sqref="C17:D17"/>
    </sheetView>
  </sheetViews>
  <sheetFormatPr defaultColWidth="9" defaultRowHeight="12.75" x14ac:dyDescent="0.2"/>
  <cols>
    <col min="1" max="1" width="19.5" style="31" customWidth="1"/>
    <col min="2" max="2" width="14" style="31" customWidth="1"/>
    <col min="3" max="3" width="19" style="31" customWidth="1"/>
    <col min="4" max="4" width="17.25" style="31" customWidth="1"/>
    <col min="5" max="5" width="15" style="38" customWidth="1"/>
    <col min="6" max="16384" width="9" style="29"/>
  </cols>
  <sheetData>
    <row r="1" spans="1:5" x14ac:dyDescent="0.2">
      <c r="A1" s="33"/>
      <c r="B1" s="34"/>
      <c r="C1" s="35"/>
      <c r="D1" s="35"/>
      <c r="E1" s="36"/>
    </row>
    <row r="2" spans="1:5" x14ac:dyDescent="0.2">
      <c r="A2" s="33" t="s">
        <v>820</v>
      </c>
      <c r="B2" s="34"/>
      <c r="C2" s="35"/>
      <c r="D2" s="35"/>
      <c r="E2" s="36"/>
    </row>
    <row r="3" spans="1:5" x14ac:dyDescent="0.2">
      <c r="A3" s="33" t="s">
        <v>2</v>
      </c>
      <c r="B3" s="34"/>
      <c r="C3" s="35"/>
      <c r="D3" s="35"/>
      <c r="E3" s="36"/>
    </row>
    <row r="4" spans="1:5" x14ac:dyDescent="0.2">
      <c r="A4" s="33" t="s">
        <v>1166</v>
      </c>
      <c r="B4" s="34"/>
      <c r="C4" s="35"/>
      <c r="D4" s="35"/>
      <c r="E4" s="36"/>
    </row>
    <row r="5" spans="1:5" ht="13.5" thickBot="1" x14ac:dyDescent="0.25">
      <c r="A5" s="33"/>
      <c r="B5" s="34"/>
      <c r="C5" s="35"/>
      <c r="D5" s="35"/>
      <c r="E5" s="36"/>
    </row>
    <row r="6" spans="1:5" s="39" customFormat="1" ht="21" customHeight="1" thickBot="1" x14ac:dyDescent="0.25">
      <c r="A6" s="250" t="s">
        <v>1246</v>
      </c>
      <c r="B6" s="251"/>
      <c r="C6" s="251"/>
      <c r="D6" s="251"/>
      <c r="E6" s="252"/>
    </row>
    <row r="7" spans="1:5" x14ac:dyDescent="0.2">
      <c r="A7" s="30"/>
      <c r="E7" s="32"/>
    </row>
    <row r="8" spans="1:5" ht="17.25" customHeight="1" x14ac:dyDescent="0.2">
      <c r="A8" s="40" t="s">
        <v>876</v>
      </c>
      <c r="B8" s="244" t="s">
        <v>238</v>
      </c>
      <c r="C8" s="244"/>
      <c r="D8" s="244"/>
      <c r="E8" s="244"/>
    </row>
    <row r="9" spans="1:5" s="39" customFormat="1" ht="30" customHeight="1" x14ac:dyDescent="0.2">
      <c r="A9" s="41" t="s">
        <v>1779</v>
      </c>
      <c r="B9" s="230" t="s">
        <v>240</v>
      </c>
      <c r="C9" s="230"/>
      <c r="D9" s="230"/>
      <c r="E9" s="230"/>
    </row>
    <row r="10" spans="1:5" ht="14.25" customHeight="1" x14ac:dyDescent="0.2">
      <c r="A10" s="274" t="s">
        <v>821</v>
      </c>
      <c r="B10" s="275"/>
      <c r="C10" s="275" t="s">
        <v>822</v>
      </c>
      <c r="D10" s="275"/>
      <c r="E10" s="104" t="s">
        <v>875</v>
      </c>
    </row>
    <row r="11" spans="1:5" ht="14.25" customHeight="1" x14ac:dyDescent="0.2">
      <c r="A11" s="305" t="s">
        <v>936</v>
      </c>
      <c r="B11" s="306"/>
      <c r="C11" s="86"/>
      <c r="D11" s="86"/>
      <c r="E11" s="58"/>
    </row>
    <row r="12" spans="1:5" ht="14.25" customHeight="1" x14ac:dyDescent="0.2">
      <c r="A12" s="106" t="s">
        <v>1780</v>
      </c>
      <c r="B12" s="105"/>
      <c r="C12" s="276">
        <v>3.125</v>
      </c>
      <c r="D12" s="276"/>
      <c r="E12" s="58">
        <v>3.125</v>
      </c>
    </row>
    <row r="13" spans="1:5" ht="12.75" customHeight="1" x14ac:dyDescent="0.2">
      <c r="A13" s="313" t="s">
        <v>1781</v>
      </c>
      <c r="B13" s="314"/>
      <c r="C13" s="276">
        <v>43.5</v>
      </c>
      <c r="D13" s="276"/>
      <c r="E13" s="58">
        <v>43.5</v>
      </c>
    </row>
    <row r="14" spans="1:5" ht="14.25" customHeight="1" x14ac:dyDescent="0.2">
      <c r="A14" s="313" t="s">
        <v>1698</v>
      </c>
      <c r="B14" s="314"/>
      <c r="C14" s="276">
        <v>68.38</v>
      </c>
      <c r="D14" s="276"/>
      <c r="E14" s="58">
        <v>68.38</v>
      </c>
    </row>
    <row r="15" spans="1:5" ht="14.25" customHeight="1" x14ac:dyDescent="0.2">
      <c r="A15" s="313" t="s">
        <v>1699</v>
      </c>
      <c r="B15" s="314"/>
      <c r="C15" s="276">
        <v>25.87</v>
      </c>
      <c r="D15" s="276"/>
      <c r="E15" s="58">
        <v>25.87</v>
      </c>
    </row>
    <row r="16" spans="1:5" ht="14.25" customHeight="1" x14ac:dyDescent="0.2">
      <c r="A16" s="313" t="s">
        <v>880</v>
      </c>
      <c r="B16" s="314"/>
      <c r="C16" s="276">
        <v>34.950000000000003</v>
      </c>
      <c r="D16" s="276"/>
      <c r="E16" s="58">
        <v>34.950000000000003</v>
      </c>
    </row>
    <row r="17" spans="1:5" ht="14.25" customHeight="1" x14ac:dyDescent="0.2">
      <c r="A17" s="305" t="s">
        <v>1782</v>
      </c>
      <c r="B17" s="306"/>
      <c r="C17" s="276"/>
      <c r="D17" s="276"/>
      <c r="E17" s="58"/>
    </row>
    <row r="18" spans="1:5" ht="14.25" customHeight="1" x14ac:dyDescent="0.2">
      <c r="A18" s="313" t="s">
        <v>1783</v>
      </c>
      <c r="B18" s="314"/>
      <c r="C18" s="276">
        <v>30.11</v>
      </c>
      <c r="D18" s="276"/>
      <c r="E18" s="58">
        <v>30.11</v>
      </c>
    </row>
    <row r="19" spans="1:5" ht="12.75" customHeight="1" x14ac:dyDescent="0.2">
      <c r="A19" s="313" t="s">
        <v>1784</v>
      </c>
      <c r="B19" s="314"/>
      <c r="C19" s="276">
        <v>13.2</v>
      </c>
      <c r="D19" s="276"/>
      <c r="E19" s="58">
        <v>13.2</v>
      </c>
    </row>
    <row r="20" spans="1:5" ht="14.25" customHeight="1" x14ac:dyDescent="0.2">
      <c r="A20" s="313" t="s">
        <v>1785</v>
      </c>
      <c r="B20" s="314"/>
      <c r="C20" s="276">
        <v>91.06</v>
      </c>
      <c r="D20" s="276"/>
      <c r="E20" s="58">
        <v>91.06</v>
      </c>
    </row>
    <row r="21" spans="1:5" ht="14.25" customHeight="1" x14ac:dyDescent="0.2">
      <c r="A21" s="313" t="s">
        <v>1786</v>
      </c>
      <c r="B21" s="314"/>
      <c r="C21" s="276">
        <v>31.22</v>
      </c>
      <c r="D21" s="276"/>
      <c r="E21" s="58">
        <v>31.22</v>
      </c>
    </row>
    <row r="22" spans="1:5" ht="14.25" customHeight="1" x14ac:dyDescent="0.2">
      <c r="A22" s="313" t="s">
        <v>1787</v>
      </c>
      <c r="B22" s="314"/>
      <c r="C22" s="276">
        <v>10.42</v>
      </c>
      <c r="D22" s="276"/>
      <c r="E22" s="58">
        <v>10.42</v>
      </c>
    </row>
    <row r="23" spans="1:5" ht="12.75" customHeight="1" x14ac:dyDescent="0.2">
      <c r="A23" s="313" t="s">
        <v>1788</v>
      </c>
      <c r="B23" s="314"/>
      <c r="C23" s="276">
        <v>5.72</v>
      </c>
      <c r="D23" s="276"/>
      <c r="E23" s="58">
        <v>5.72</v>
      </c>
    </row>
    <row r="24" spans="1:5" ht="14.25" customHeight="1" x14ac:dyDescent="0.2">
      <c r="A24" s="313" t="s">
        <v>1789</v>
      </c>
      <c r="B24" s="314"/>
      <c r="C24" s="276">
        <v>29.7</v>
      </c>
      <c r="D24" s="276"/>
      <c r="E24" s="58">
        <v>29.7</v>
      </c>
    </row>
    <row r="25" spans="1:5" ht="14.25" customHeight="1" x14ac:dyDescent="0.2">
      <c r="A25" s="313" t="s">
        <v>1790</v>
      </c>
      <c r="B25" s="314"/>
      <c r="C25" s="276">
        <v>25.08</v>
      </c>
      <c r="D25" s="276"/>
      <c r="E25" s="58">
        <v>25.08</v>
      </c>
    </row>
    <row r="26" spans="1:5" ht="14.25" customHeight="1" x14ac:dyDescent="0.2">
      <c r="A26" s="313" t="s">
        <v>1791</v>
      </c>
      <c r="B26" s="314"/>
      <c r="C26" s="276">
        <v>18.420000000000002</v>
      </c>
      <c r="D26" s="276"/>
      <c r="E26" s="58">
        <v>18.420000000000002</v>
      </c>
    </row>
    <row r="27" spans="1:5" ht="14.25" customHeight="1" x14ac:dyDescent="0.2">
      <c r="A27" s="313" t="s">
        <v>937</v>
      </c>
      <c r="B27" s="314"/>
      <c r="C27" s="276">
        <v>12.7</v>
      </c>
      <c r="D27" s="276"/>
      <c r="E27" s="58">
        <v>12.7</v>
      </c>
    </row>
    <row r="28" spans="1:5" ht="14.25" customHeight="1" x14ac:dyDescent="0.2">
      <c r="A28" s="106" t="s">
        <v>959</v>
      </c>
      <c r="B28" s="105"/>
      <c r="C28" s="276">
        <v>65.88</v>
      </c>
      <c r="D28" s="276"/>
      <c r="E28" s="58">
        <v>65.88</v>
      </c>
    </row>
    <row r="29" spans="1:5" ht="14.25" customHeight="1" x14ac:dyDescent="0.2">
      <c r="A29" s="313" t="s">
        <v>1792</v>
      </c>
      <c r="B29" s="314"/>
      <c r="C29" s="276">
        <v>54.19</v>
      </c>
      <c r="D29" s="276"/>
      <c r="E29" s="58">
        <v>54.19</v>
      </c>
    </row>
    <row r="30" spans="1:5" ht="14.25" customHeight="1" x14ac:dyDescent="0.2">
      <c r="A30" s="305" t="s">
        <v>1793</v>
      </c>
      <c r="B30" s="306"/>
      <c r="C30" s="276"/>
      <c r="D30" s="276"/>
      <c r="E30" s="58"/>
    </row>
    <row r="31" spans="1:5" ht="12.75" customHeight="1" x14ac:dyDescent="0.2">
      <c r="A31" s="313" t="s">
        <v>1786</v>
      </c>
      <c r="B31" s="314"/>
      <c r="C31" s="276">
        <v>29.8</v>
      </c>
      <c r="D31" s="276"/>
      <c r="E31" s="58">
        <v>29.8</v>
      </c>
    </row>
    <row r="32" spans="1:5" ht="14.25" customHeight="1" x14ac:dyDescent="0.2">
      <c r="A32" s="313" t="s">
        <v>1699</v>
      </c>
      <c r="B32" s="314"/>
      <c r="C32" s="276">
        <v>15.98</v>
      </c>
      <c r="D32" s="276"/>
      <c r="E32" s="58">
        <v>15.98</v>
      </c>
    </row>
    <row r="33" spans="1:5" ht="14.25" customHeight="1" x14ac:dyDescent="0.2">
      <c r="A33" s="313" t="s">
        <v>1794</v>
      </c>
      <c r="B33" s="314"/>
      <c r="C33" s="276">
        <v>24.06</v>
      </c>
      <c r="D33" s="276"/>
      <c r="E33" s="58">
        <v>24.06</v>
      </c>
    </row>
    <row r="34" spans="1:5" ht="12.75" customHeight="1" x14ac:dyDescent="0.2">
      <c r="A34" s="305" t="s">
        <v>1099</v>
      </c>
      <c r="B34" s="306"/>
      <c r="C34" s="276"/>
      <c r="D34" s="276"/>
      <c r="E34" s="58"/>
    </row>
    <row r="35" spans="1:5" ht="14.25" customHeight="1" x14ac:dyDescent="0.2">
      <c r="A35" s="313" t="s">
        <v>1796</v>
      </c>
      <c r="B35" s="314"/>
      <c r="C35" s="276">
        <v>52.65</v>
      </c>
      <c r="D35" s="276"/>
      <c r="E35" s="58">
        <v>52.65</v>
      </c>
    </row>
    <row r="36" spans="1:5" ht="14.25" customHeight="1" x14ac:dyDescent="0.2">
      <c r="A36" s="313" t="s">
        <v>1791</v>
      </c>
      <c r="B36" s="314"/>
      <c r="C36" s="276">
        <v>19.5</v>
      </c>
      <c r="D36" s="276"/>
      <c r="E36" s="58">
        <v>19.5</v>
      </c>
    </row>
    <row r="37" spans="1:5" ht="14.25" customHeight="1" x14ac:dyDescent="0.2">
      <c r="A37" s="313" t="s">
        <v>1795</v>
      </c>
      <c r="B37" s="314"/>
      <c r="C37" s="276">
        <v>23.47</v>
      </c>
      <c r="D37" s="276"/>
      <c r="E37" s="58">
        <v>23.47</v>
      </c>
    </row>
    <row r="38" spans="1:5" ht="12.75" customHeight="1" x14ac:dyDescent="0.2">
      <c r="A38" s="313" t="s">
        <v>880</v>
      </c>
      <c r="B38" s="314"/>
      <c r="C38" s="276">
        <v>15.84</v>
      </c>
      <c r="D38" s="276"/>
      <c r="E38" s="58">
        <v>15.84</v>
      </c>
    </row>
    <row r="39" spans="1:5" ht="14.25" customHeight="1" x14ac:dyDescent="0.2">
      <c r="A39" s="313" t="s">
        <v>1797</v>
      </c>
      <c r="B39" s="314"/>
      <c r="C39" s="276">
        <v>58.84</v>
      </c>
      <c r="D39" s="276"/>
      <c r="E39" s="58">
        <v>58.84</v>
      </c>
    </row>
    <row r="40" spans="1:5" ht="14.25" customHeight="1" x14ac:dyDescent="0.2">
      <c r="A40" s="313" t="s">
        <v>1798</v>
      </c>
      <c r="B40" s="314"/>
      <c r="C40" s="276">
        <v>23.84</v>
      </c>
      <c r="D40" s="276"/>
      <c r="E40" s="58">
        <v>23.84</v>
      </c>
    </row>
    <row r="41" spans="1:5" ht="14.25" customHeight="1" x14ac:dyDescent="0.2">
      <c r="A41" s="313" t="s">
        <v>1787</v>
      </c>
      <c r="B41" s="314"/>
      <c r="C41" s="276">
        <v>34.67</v>
      </c>
      <c r="D41" s="276"/>
      <c r="E41" s="58">
        <v>34.67</v>
      </c>
    </row>
    <row r="42" spans="1:5" ht="12.75" customHeight="1" x14ac:dyDescent="0.2">
      <c r="A42" s="313" t="s">
        <v>1799</v>
      </c>
      <c r="B42" s="314"/>
      <c r="C42" s="276">
        <v>22.45</v>
      </c>
      <c r="D42" s="276"/>
      <c r="E42" s="58">
        <v>22.45</v>
      </c>
    </row>
    <row r="43" spans="1:5" ht="14.25" customHeight="1" x14ac:dyDescent="0.2">
      <c r="A43" s="313" t="s">
        <v>1800</v>
      </c>
      <c r="B43" s="314"/>
      <c r="C43" s="276">
        <v>18.100000000000001</v>
      </c>
      <c r="D43" s="276"/>
      <c r="E43" s="58">
        <v>18.100000000000001</v>
      </c>
    </row>
    <row r="44" spans="1:5" ht="14.25" customHeight="1" x14ac:dyDescent="0.2">
      <c r="A44" s="313" t="s">
        <v>1801</v>
      </c>
      <c r="B44" s="314"/>
      <c r="C44" s="276">
        <v>7.58</v>
      </c>
      <c r="D44" s="276"/>
      <c r="E44" s="58">
        <v>7.58</v>
      </c>
    </row>
    <row r="45" spans="1:5" ht="14.25" customHeight="1" x14ac:dyDescent="0.2">
      <c r="A45" s="313" t="s">
        <v>1802</v>
      </c>
      <c r="B45" s="314"/>
      <c r="C45" s="276">
        <v>39.29</v>
      </c>
      <c r="D45" s="276"/>
      <c r="E45" s="58">
        <v>39.29</v>
      </c>
    </row>
    <row r="46" spans="1:5" ht="12.75" customHeight="1" x14ac:dyDescent="0.2">
      <c r="A46" s="313" t="s">
        <v>959</v>
      </c>
      <c r="B46" s="314"/>
      <c r="C46" s="276">
        <v>99.62</v>
      </c>
      <c r="D46" s="276"/>
      <c r="E46" s="58">
        <v>99.62</v>
      </c>
    </row>
    <row r="47" spans="1:5" ht="14.25" customHeight="1" x14ac:dyDescent="0.2">
      <c r="A47" s="305" t="s">
        <v>1803</v>
      </c>
      <c r="B47" s="306"/>
      <c r="C47" s="276"/>
      <c r="D47" s="276"/>
      <c r="E47" s="58"/>
    </row>
    <row r="48" spans="1:5" ht="14.25" customHeight="1" x14ac:dyDescent="0.2">
      <c r="A48" s="313" t="s">
        <v>1804</v>
      </c>
      <c r="B48" s="314"/>
      <c r="C48" s="276">
        <v>147.80000000000001</v>
      </c>
      <c r="D48" s="276"/>
      <c r="E48" s="58">
        <v>147.80000000000001</v>
      </c>
    </row>
    <row r="49" spans="1:5" ht="14.25" customHeight="1" x14ac:dyDescent="0.2">
      <c r="A49" s="313" t="s">
        <v>1805</v>
      </c>
      <c r="B49" s="314"/>
      <c r="C49" s="276">
        <v>196.74</v>
      </c>
      <c r="D49" s="276"/>
      <c r="E49" s="58">
        <v>196.74</v>
      </c>
    </row>
    <row r="50" spans="1:5" ht="14.25" customHeight="1" x14ac:dyDescent="0.2">
      <c r="A50" s="313" t="s">
        <v>1806</v>
      </c>
      <c r="B50" s="314"/>
      <c r="C50" s="276">
        <v>202.8</v>
      </c>
      <c r="D50" s="276"/>
      <c r="E50" s="58">
        <v>202.8</v>
      </c>
    </row>
    <row r="51" spans="1:5" ht="14.25" customHeight="1" x14ac:dyDescent="0.2">
      <c r="A51" s="313" t="s">
        <v>1807</v>
      </c>
      <c r="B51" s="314"/>
      <c r="C51" s="276">
        <v>33.44</v>
      </c>
      <c r="D51" s="276"/>
      <c r="E51" s="58">
        <v>33.44</v>
      </c>
    </row>
    <row r="52" spans="1:5" ht="14.25" customHeight="1" x14ac:dyDescent="0.2">
      <c r="A52" s="313" t="s">
        <v>1699</v>
      </c>
      <c r="B52" s="314"/>
      <c r="C52" s="276">
        <v>84.44</v>
      </c>
      <c r="D52" s="276"/>
      <c r="E52" s="58">
        <v>84.44</v>
      </c>
    </row>
    <row r="53" spans="1:5" ht="14.25" customHeight="1" x14ac:dyDescent="0.2">
      <c r="A53" s="313" t="s">
        <v>1796</v>
      </c>
      <c r="B53" s="314"/>
      <c r="C53" s="276">
        <v>73.42</v>
      </c>
      <c r="D53" s="276"/>
      <c r="E53" s="58">
        <v>73.42</v>
      </c>
    </row>
    <row r="54" spans="1:5" ht="14.25" customHeight="1" x14ac:dyDescent="0.2">
      <c r="A54" s="313" t="s">
        <v>1808</v>
      </c>
      <c r="B54" s="314"/>
      <c r="C54" s="276">
        <v>56.86</v>
      </c>
      <c r="D54" s="276"/>
      <c r="E54" s="58">
        <v>56.86</v>
      </c>
    </row>
    <row r="55" spans="1:5" ht="14.25" customHeight="1" x14ac:dyDescent="0.2">
      <c r="A55" s="313" t="s">
        <v>1791</v>
      </c>
      <c r="B55" s="314"/>
      <c r="C55" s="276">
        <v>82.8</v>
      </c>
      <c r="D55" s="276"/>
      <c r="E55" s="58">
        <v>82.8</v>
      </c>
    </row>
    <row r="56" spans="1:5" ht="14.25" customHeight="1" x14ac:dyDescent="0.2">
      <c r="A56" s="313" t="s">
        <v>880</v>
      </c>
      <c r="B56" s="314"/>
      <c r="C56" s="276">
        <v>17.28</v>
      </c>
      <c r="D56" s="276"/>
      <c r="E56" s="58">
        <v>17.28</v>
      </c>
    </row>
    <row r="57" spans="1:5" ht="14.25" customHeight="1" x14ac:dyDescent="0.2">
      <c r="A57" s="231" t="s">
        <v>1810</v>
      </c>
      <c r="B57" s="232"/>
      <c r="C57" s="232"/>
      <c r="D57" s="232"/>
      <c r="E57" s="58">
        <v>1944.7950000000001</v>
      </c>
    </row>
    <row r="58" spans="1:5" ht="13.5" customHeight="1" x14ac:dyDescent="0.2">
      <c r="A58" s="231" t="s">
        <v>1809</v>
      </c>
      <c r="B58" s="232"/>
      <c r="C58" s="232"/>
      <c r="D58" s="232"/>
      <c r="E58" s="58">
        <v>2970.02</v>
      </c>
    </row>
    <row r="59" spans="1:5" ht="14.25" customHeight="1" x14ac:dyDescent="0.2">
      <c r="A59" s="231" t="s">
        <v>1811</v>
      </c>
      <c r="B59" s="232"/>
      <c r="C59" s="232"/>
      <c r="D59" s="232"/>
      <c r="E59" s="58">
        <v>1782.01</v>
      </c>
    </row>
    <row r="60" spans="1:5" ht="14.25" customHeight="1" x14ac:dyDescent="0.2">
      <c r="A60" s="321" t="s">
        <v>1812</v>
      </c>
      <c r="B60" s="322"/>
      <c r="C60" s="322"/>
      <c r="D60" s="322"/>
      <c r="E60" s="188">
        <v>162.78500000000008</v>
      </c>
    </row>
    <row r="61" spans="1:5" ht="14.25" customHeight="1" x14ac:dyDescent="0.2">
      <c r="A61" s="293"/>
      <c r="B61" s="294"/>
      <c r="C61" s="111"/>
      <c r="D61" s="111"/>
      <c r="E61" s="102"/>
    </row>
    <row r="62" spans="1:5" s="39" customFormat="1" ht="24" customHeight="1" x14ac:dyDescent="0.2">
      <c r="A62" s="41" t="s">
        <v>930</v>
      </c>
      <c r="B62" s="230" t="s">
        <v>244</v>
      </c>
      <c r="C62" s="230"/>
      <c r="D62" s="230"/>
      <c r="E62" s="230"/>
    </row>
    <row r="63" spans="1:5" ht="14.25" customHeight="1" x14ac:dyDescent="0.2">
      <c r="A63" s="274" t="s">
        <v>821</v>
      </c>
      <c r="B63" s="275"/>
      <c r="C63" s="275" t="s">
        <v>822</v>
      </c>
      <c r="D63" s="275"/>
      <c r="E63" s="104" t="s">
        <v>1119</v>
      </c>
    </row>
    <row r="64" spans="1:5" s="39" customFormat="1" ht="29.25" customHeight="1" x14ac:dyDescent="0.2">
      <c r="A64" s="290" t="s">
        <v>1120</v>
      </c>
      <c r="B64" s="291"/>
      <c r="C64" s="304">
        <v>136.94999999999999</v>
      </c>
      <c r="D64" s="304"/>
      <c r="E64" s="108">
        <v>136.94999999999999</v>
      </c>
    </row>
    <row r="65" spans="1:5" ht="14.25" customHeight="1" x14ac:dyDescent="0.2">
      <c r="A65" s="231" t="s">
        <v>1121</v>
      </c>
      <c r="B65" s="232"/>
      <c r="C65" s="232"/>
      <c r="D65" s="232"/>
      <c r="E65" s="58">
        <v>136.94999999999999</v>
      </c>
    </row>
    <row r="66" spans="1:5" ht="14.25" customHeight="1" x14ac:dyDescent="0.2">
      <c r="A66" s="231" t="s">
        <v>931</v>
      </c>
      <c r="B66" s="232"/>
      <c r="C66" s="232"/>
      <c r="D66" s="232"/>
      <c r="E66" s="58">
        <v>136.94999999999999</v>
      </c>
    </row>
    <row r="67" spans="1:5" ht="14.25" customHeight="1" x14ac:dyDescent="0.2">
      <c r="A67" s="226" t="s">
        <v>1297</v>
      </c>
      <c r="B67" s="227"/>
      <c r="C67" s="227"/>
      <c r="D67" s="227"/>
      <c r="E67" s="65">
        <v>57.79</v>
      </c>
    </row>
    <row r="68" spans="1:5" ht="14.25" customHeight="1" x14ac:dyDescent="0.2">
      <c r="A68" s="228" t="s">
        <v>1298</v>
      </c>
      <c r="B68" s="229"/>
      <c r="C68" s="229"/>
      <c r="D68" s="229"/>
      <c r="E68" s="59">
        <v>79.16</v>
      </c>
    </row>
    <row r="69" spans="1:5" ht="14.25" customHeight="1" x14ac:dyDescent="0.2">
      <c r="A69" s="293"/>
      <c r="B69" s="294"/>
      <c r="C69" s="111"/>
      <c r="D69" s="111"/>
      <c r="E69" s="102"/>
    </row>
    <row r="70" spans="1:5" s="39" customFormat="1" ht="27.75" customHeight="1" x14ac:dyDescent="0.2">
      <c r="A70" s="41" t="s">
        <v>932</v>
      </c>
      <c r="B70" s="230" t="s">
        <v>252</v>
      </c>
      <c r="C70" s="230"/>
      <c r="D70" s="230"/>
      <c r="E70" s="230"/>
    </row>
    <row r="71" spans="1:5" ht="14.25" customHeight="1" x14ac:dyDescent="0.2">
      <c r="A71" s="274" t="s">
        <v>821</v>
      </c>
      <c r="B71" s="275"/>
      <c r="C71" s="275" t="s">
        <v>822</v>
      </c>
      <c r="D71" s="275"/>
      <c r="E71" s="104" t="s">
        <v>1122</v>
      </c>
    </row>
    <row r="72" spans="1:5" ht="27.75" customHeight="1" x14ac:dyDescent="0.2">
      <c r="A72" s="323" t="s">
        <v>1301</v>
      </c>
      <c r="B72" s="324"/>
      <c r="C72" s="304">
        <v>139.07</v>
      </c>
      <c r="D72" s="304"/>
      <c r="E72" s="108">
        <v>139.07</v>
      </c>
    </row>
    <row r="73" spans="1:5" ht="14.25" hidden="1" customHeight="1" x14ac:dyDescent="0.2">
      <c r="A73" s="313" t="s">
        <v>880</v>
      </c>
      <c r="B73" s="314"/>
      <c r="C73" s="276">
        <v>15.85</v>
      </c>
      <c r="D73" s="276"/>
      <c r="E73" s="58">
        <v>15.85</v>
      </c>
    </row>
    <row r="74" spans="1:5" ht="14.25" hidden="1" customHeight="1" x14ac:dyDescent="0.2">
      <c r="A74" s="313" t="s">
        <v>937</v>
      </c>
      <c r="B74" s="314"/>
      <c r="C74" s="276">
        <v>16.309999999999999</v>
      </c>
      <c r="D74" s="276"/>
      <c r="E74" s="58">
        <v>16.309999999999999</v>
      </c>
    </row>
    <row r="75" spans="1:5" x14ac:dyDescent="0.2">
      <c r="A75" s="307" t="s">
        <v>1123</v>
      </c>
      <c r="B75" s="308"/>
      <c r="C75" s="308"/>
      <c r="D75" s="309"/>
      <c r="E75" s="58">
        <v>139.07</v>
      </c>
    </row>
    <row r="76" spans="1:5" x14ac:dyDescent="0.2">
      <c r="A76" s="307" t="s">
        <v>1124</v>
      </c>
      <c r="B76" s="308"/>
      <c r="C76" s="308"/>
      <c r="D76" s="309"/>
      <c r="E76" s="58">
        <v>139.07</v>
      </c>
    </row>
    <row r="77" spans="1:5" x14ac:dyDescent="0.2">
      <c r="A77" s="315" t="s">
        <v>1299</v>
      </c>
      <c r="B77" s="316"/>
      <c r="C77" s="316"/>
      <c r="D77" s="317"/>
      <c r="E77" s="65">
        <v>51.93</v>
      </c>
    </row>
    <row r="78" spans="1:5" x14ac:dyDescent="0.2">
      <c r="A78" s="318" t="s">
        <v>1300</v>
      </c>
      <c r="B78" s="319"/>
      <c r="C78" s="319"/>
      <c r="D78" s="320"/>
      <c r="E78" s="59">
        <v>87.139999999999986</v>
      </c>
    </row>
    <row r="79" spans="1:5" x14ac:dyDescent="0.2">
      <c r="A79" s="30"/>
      <c r="E79" s="32"/>
    </row>
    <row r="80" spans="1:5" s="39" customFormat="1" ht="27" customHeight="1" x14ac:dyDescent="0.2">
      <c r="A80" s="41" t="s">
        <v>1813</v>
      </c>
      <c r="B80" s="230" t="s">
        <v>254</v>
      </c>
      <c r="C80" s="230"/>
      <c r="D80" s="230"/>
      <c r="E80" s="230"/>
    </row>
    <row r="81" spans="1:5" ht="14.25" customHeight="1" x14ac:dyDescent="0.2">
      <c r="A81" s="274" t="s">
        <v>821</v>
      </c>
      <c r="B81" s="275"/>
      <c r="C81" s="45"/>
      <c r="D81" s="45" t="s">
        <v>822</v>
      </c>
      <c r="E81" s="104" t="s">
        <v>879</v>
      </c>
    </row>
    <row r="82" spans="1:5" ht="15" customHeight="1" x14ac:dyDescent="0.2">
      <c r="A82" s="313" t="s">
        <v>1814</v>
      </c>
      <c r="B82" s="314"/>
      <c r="C82" s="86"/>
      <c r="D82" s="86">
        <v>228.77</v>
      </c>
      <c r="E82" s="58">
        <v>228.77</v>
      </c>
    </row>
    <row r="83" spans="1:5" ht="15" customHeight="1" x14ac:dyDescent="0.2">
      <c r="A83" s="106"/>
      <c r="B83" s="105"/>
      <c r="C83" s="86"/>
      <c r="D83" s="86"/>
      <c r="E83" s="58"/>
    </row>
    <row r="84" spans="1:5" ht="13.5" customHeight="1" x14ac:dyDescent="0.2">
      <c r="A84" s="307" t="s">
        <v>1815</v>
      </c>
      <c r="B84" s="308"/>
      <c r="C84" s="308"/>
      <c r="D84" s="309"/>
      <c r="E84" s="58">
        <v>228.77</v>
      </c>
    </row>
    <row r="85" spans="1:5" ht="14.25" customHeight="1" x14ac:dyDescent="0.2">
      <c r="A85" s="307" t="s">
        <v>1816</v>
      </c>
      <c r="B85" s="308"/>
      <c r="C85" s="308"/>
      <c r="D85" s="309"/>
      <c r="E85" s="58">
        <v>228.77</v>
      </c>
    </row>
    <row r="86" spans="1:5" ht="14.25" customHeight="1" x14ac:dyDescent="0.2">
      <c r="A86" s="231" t="s">
        <v>1817</v>
      </c>
      <c r="B86" s="232"/>
      <c r="C86" s="232"/>
      <c r="D86" s="232"/>
      <c r="E86" s="153">
        <v>167.96</v>
      </c>
    </row>
    <row r="87" spans="1:5" ht="14.25" customHeight="1" x14ac:dyDescent="0.2">
      <c r="A87" s="318" t="s">
        <v>1818</v>
      </c>
      <c r="B87" s="319"/>
      <c r="C87" s="319"/>
      <c r="D87" s="320"/>
      <c r="E87" s="59">
        <v>60.81</v>
      </c>
    </row>
    <row r="88" spans="1:5" x14ac:dyDescent="0.2">
      <c r="A88" s="30"/>
      <c r="E88" s="32"/>
    </row>
    <row r="89" spans="1:5" s="39" customFormat="1" ht="27" customHeight="1" x14ac:dyDescent="0.2">
      <c r="A89" s="41" t="s">
        <v>1302</v>
      </c>
      <c r="B89" s="230" t="s">
        <v>1017</v>
      </c>
      <c r="C89" s="230"/>
      <c r="D89" s="230"/>
      <c r="E89" s="230"/>
    </row>
    <row r="90" spans="1:5" ht="14.25" customHeight="1" x14ac:dyDescent="0.2">
      <c r="A90" s="274" t="s">
        <v>821</v>
      </c>
      <c r="B90" s="275"/>
      <c r="C90" s="45"/>
      <c r="D90" s="45" t="s">
        <v>824</v>
      </c>
      <c r="E90" s="104" t="s">
        <v>908</v>
      </c>
    </row>
    <row r="91" spans="1:5" ht="15" customHeight="1" x14ac:dyDescent="0.2">
      <c r="A91" s="313" t="s">
        <v>1303</v>
      </c>
      <c r="B91" s="314"/>
      <c r="C91" s="86"/>
      <c r="D91" s="86">
        <v>105</v>
      </c>
      <c r="E91" s="58">
        <v>105</v>
      </c>
    </row>
    <row r="92" spans="1:5" ht="15" customHeight="1" x14ac:dyDescent="0.2">
      <c r="A92" s="106"/>
      <c r="B92" s="105"/>
      <c r="C92" s="86"/>
      <c r="D92" s="86"/>
      <c r="E92" s="58"/>
    </row>
    <row r="93" spans="1:5" ht="13.5" customHeight="1" x14ac:dyDescent="0.2">
      <c r="A93" s="307" t="s">
        <v>1304</v>
      </c>
      <c r="B93" s="308"/>
      <c r="C93" s="308"/>
      <c r="D93" s="309"/>
      <c r="E93" s="58">
        <v>105</v>
      </c>
    </row>
    <row r="94" spans="1:5" ht="14.25" customHeight="1" x14ac:dyDescent="0.2">
      <c r="A94" s="307" t="s">
        <v>1305</v>
      </c>
      <c r="B94" s="308"/>
      <c r="C94" s="308"/>
      <c r="D94" s="309"/>
      <c r="E94" s="58">
        <v>208.8</v>
      </c>
    </row>
    <row r="95" spans="1:5" ht="14.25" customHeight="1" x14ac:dyDescent="0.2">
      <c r="A95" s="231" t="s">
        <v>1306</v>
      </c>
      <c r="B95" s="232"/>
      <c r="C95" s="232"/>
      <c r="D95" s="232"/>
      <c r="E95" s="153">
        <v>0</v>
      </c>
    </row>
    <row r="96" spans="1:5" ht="14.25" customHeight="1" x14ac:dyDescent="0.2">
      <c r="A96" s="310" t="s">
        <v>1307</v>
      </c>
      <c r="B96" s="311"/>
      <c r="C96" s="311"/>
      <c r="D96" s="312"/>
      <c r="E96" s="152">
        <v>105</v>
      </c>
    </row>
    <row r="97" spans="1:5" x14ac:dyDescent="0.2">
      <c r="A97" s="30"/>
      <c r="E97" s="32"/>
    </row>
  </sheetData>
  <mergeCells count="136">
    <mergeCell ref="A61:B61"/>
    <mergeCell ref="A58:D58"/>
    <mergeCell ref="B80:E80"/>
    <mergeCell ref="A81:B81"/>
    <mergeCell ref="A82:B82"/>
    <mergeCell ref="A57:D57"/>
    <mergeCell ref="A59:D59"/>
    <mergeCell ref="A60:D60"/>
    <mergeCell ref="A54:B54"/>
    <mergeCell ref="C54:D54"/>
    <mergeCell ref="A55:B55"/>
    <mergeCell ref="C55:D55"/>
    <mergeCell ref="A56:B56"/>
    <mergeCell ref="C56:D56"/>
    <mergeCell ref="A69:B69"/>
    <mergeCell ref="C72:D72"/>
    <mergeCell ref="A72:B72"/>
    <mergeCell ref="A51:B51"/>
    <mergeCell ref="C51:D51"/>
    <mergeCell ref="A52:B52"/>
    <mergeCell ref="C52:D52"/>
    <mergeCell ref="A53:B53"/>
    <mergeCell ref="C53:D53"/>
    <mergeCell ref="A48:B48"/>
    <mergeCell ref="C48:D48"/>
    <mergeCell ref="A49:B49"/>
    <mergeCell ref="C49:D49"/>
    <mergeCell ref="A50:B50"/>
    <mergeCell ref="C50:D50"/>
    <mergeCell ref="A45:B45"/>
    <mergeCell ref="C45:D45"/>
    <mergeCell ref="A46:B46"/>
    <mergeCell ref="C46:D46"/>
    <mergeCell ref="A47:B47"/>
    <mergeCell ref="C47:D47"/>
    <mergeCell ref="A42:B42"/>
    <mergeCell ref="C42:D42"/>
    <mergeCell ref="A43:B43"/>
    <mergeCell ref="C43:D43"/>
    <mergeCell ref="A44:B44"/>
    <mergeCell ref="C44:D44"/>
    <mergeCell ref="A39:B39"/>
    <mergeCell ref="C39:D39"/>
    <mergeCell ref="A40:B40"/>
    <mergeCell ref="C40:D40"/>
    <mergeCell ref="A41:B41"/>
    <mergeCell ref="C41:D41"/>
    <mergeCell ref="A36:B36"/>
    <mergeCell ref="C36:D36"/>
    <mergeCell ref="A37:B37"/>
    <mergeCell ref="C37:D37"/>
    <mergeCell ref="A38:B38"/>
    <mergeCell ref="C38:D38"/>
    <mergeCell ref="A34:B34"/>
    <mergeCell ref="C34:D34"/>
    <mergeCell ref="A35:B35"/>
    <mergeCell ref="C35:D35"/>
    <mergeCell ref="A31:B31"/>
    <mergeCell ref="C31:D31"/>
    <mergeCell ref="A32:B32"/>
    <mergeCell ref="C32:D32"/>
    <mergeCell ref="A33:B33"/>
    <mergeCell ref="C33:D33"/>
    <mergeCell ref="A29:B29"/>
    <mergeCell ref="C29:D29"/>
    <mergeCell ref="A30:B30"/>
    <mergeCell ref="C30:D30"/>
    <mergeCell ref="A25:B25"/>
    <mergeCell ref="C25:D25"/>
    <mergeCell ref="A26:B26"/>
    <mergeCell ref="C26:D26"/>
    <mergeCell ref="A27:B27"/>
    <mergeCell ref="C27:D27"/>
    <mergeCell ref="B70:E70"/>
    <mergeCell ref="A71:B71"/>
    <mergeCell ref="C71:D71"/>
    <mergeCell ref="A84:D84"/>
    <mergeCell ref="A85:D85"/>
    <mergeCell ref="A86:D86"/>
    <mergeCell ref="A87:D87"/>
    <mergeCell ref="A16:B16"/>
    <mergeCell ref="C16:D16"/>
    <mergeCell ref="A17:B17"/>
    <mergeCell ref="C17:D17"/>
    <mergeCell ref="A18:B18"/>
    <mergeCell ref="C18:D18"/>
    <mergeCell ref="A22:B22"/>
    <mergeCell ref="C22:D22"/>
    <mergeCell ref="A23:B23"/>
    <mergeCell ref="C23:D23"/>
    <mergeCell ref="A24:B24"/>
    <mergeCell ref="C24:D24"/>
    <mergeCell ref="A19:B19"/>
    <mergeCell ref="C19:D19"/>
    <mergeCell ref="A20:B20"/>
    <mergeCell ref="C20:D20"/>
    <mergeCell ref="A21:B21"/>
    <mergeCell ref="A94:D94"/>
    <mergeCell ref="A95:D95"/>
    <mergeCell ref="A96:D96"/>
    <mergeCell ref="A90:B90"/>
    <mergeCell ref="A73:B73"/>
    <mergeCell ref="C73:D73"/>
    <mergeCell ref="A74:B74"/>
    <mergeCell ref="C74:D74"/>
    <mergeCell ref="A75:D75"/>
    <mergeCell ref="A76:D76"/>
    <mergeCell ref="A77:D77"/>
    <mergeCell ref="A78:D78"/>
    <mergeCell ref="B89:E89"/>
    <mergeCell ref="A91:B91"/>
    <mergeCell ref="A93:D93"/>
    <mergeCell ref="A6:E6"/>
    <mergeCell ref="B8:E8"/>
    <mergeCell ref="A67:D67"/>
    <mergeCell ref="A68:D68"/>
    <mergeCell ref="A66:D66"/>
    <mergeCell ref="B62:E62"/>
    <mergeCell ref="A63:B63"/>
    <mergeCell ref="C63:D63"/>
    <mergeCell ref="A64:B64"/>
    <mergeCell ref="C64:D64"/>
    <mergeCell ref="A65:D65"/>
    <mergeCell ref="B9:E9"/>
    <mergeCell ref="A10:B10"/>
    <mergeCell ref="C10:D10"/>
    <mergeCell ref="A11:B11"/>
    <mergeCell ref="C12:D12"/>
    <mergeCell ref="A13:B13"/>
    <mergeCell ref="C13:D13"/>
    <mergeCell ref="A14:B14"/>
    <mergeCell ref="C14:D14"/>
    <mergeCell ref="A15:B15"/>
    <mergeCell ref="C15:D15"/>
    <mergeCell ref="C21:D21"/>
    <mergeCell ref="C28:D28"/>
  </mergeCells>
  <pageMargins left="0.51181102362204722" right="0.51181102362204722" top="0.78740157480314965" bottom="0.78740157480314965" header="0.31496062992125984" footer="0.31496062992125984"/>
  <pageSetup paperSize="9" scale="90" orientation="portrait" horizontalDpi="360" verticalDpi="360" r:id="rId1"/>
  <headerFooter>
    <oddFooter>&amp;R&amp;P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18</vt:i4>
      </vt:variant>
      <vt:variant>
        <vt:lpstr>Intervalos Nomeados</vt:lpstr>
      </vt:variant>
      <vt:variant>
        <vt:i4>18</vt:i4>
      </vt:variant>
    </vt:vector>
  </HeadingPairs>
  <TitlesOfParts>
    <vt:vector size="36" baseType="lpstr">
      <vt:lpstr>Planilha</vt:lpstr>
      <vt:lpstr>RESUMO MEM.</vt:lpstr>
      <vt:lpstr>6.0</vt:lpstr>
      <vt:lpstr>8.0</vt:lpstr>
      <vt:lpstr>19.0</vt:lpstr>
      <vt:lpstr>9.0</vt:lpstr>
      <vt:lpstr>10.0</vt:lpstr>
      <vt:lpstr>11.0</vt:lpstr>
      <vt:lpstr>12.0</vt:lpstr>
      <vt:lpstr>13.0</vt:lpstr>
      <vt:lpstr>14.0</vt:lpstr>
      <vt:lpstr>16.0</vt:lpstr>
      <vt:lpstr>17.0</vt:lpstr>
      <vt:lpstr>18.0</vt:lpstr>
      <vt:lpstr>20.0</vt:lpstr>
      <vt:lpstr>21.0</vt:lpstr>
      <vt:lpstr>23.0</vt:lpstr>
      <vt:lpstr>24.0</vt:lpstr>
      <vt:lpstr>'10.0'!Area_de_impressao</vt:lpstr>
      <vt:lpstr>'11.0'!Area_de_impressao</vt:lpstr>
      <vt:lpstr>'12.0'!Area_de_impressao</vt:lpstr>
      <vt:lpstr>'13.0'!Area_de_impressao</vt:lpstr>
      <vt:lpstr>'14.0'!Area_de_impressao</vt:lpstr>
      <vt:lpstr>'16.0'!Area_de_impressao</vt:lpstr>
      <vt:lpstr>'17.0'!Area_de_impressao</vt:lpstr>
      <vt:lpstr>'18.0'!Area_de_impressao</vt:lpstr>
      <vt:lpstr>'19.0'!Area_de_impressao</vt:lpstr>
      <vt:lpstr>'20.0'!Area_de_impressao</vt:lpstr>
      <vt:lpstr>'21.0'!Area_de_impressao</vt:lpstr>
      <vt:lpstr>'24.0'!Area_de_impressao</vt:lpstr>
      <vt:lpstr>'6.0'!Area_de_impressao</vt:lpstr>
      <vt:lpstr>'8.0'!Area_de_impressao</vt:lpstr>
      <vt:lpstr>'9.0'!Area_de_impressao</vt:lpstr>
      <vt:lpstr>Planilha!Area_de_impressao</vt:lpstr>
      <vt:lpstr>'RESUMO MEM.'!Area_de_impressao</vt:lpstr>
      <vt:lpstr>Planilha!Titulos_de_impressao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FLY-PC</dc:creator>
  <cp:lastModifiedBy>FLY-PC</cp:lastModifiedBy>
  <cp:lastPrinted>2025-10-02T15:16:21Z</cp:lastPrinted>
  <dcterms:created xsi:type="dcterms:W3CDTF">2024-04-01T18:39:26Z</dcterms:created>
  <dcterms:modified xsi:type="dcterms:W3CDTF">2026-01-06T17:39:14Z</dcterms:modified>
</cp:coreProperties>
</file>